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8132" windowHeight="11316" activeTab="0"/>
  </bookViews>
  <sheets>
    <sheet name="轉學考" sheetId="1" r:id="rId1"/>
  </sheets>
  <definedNames>
    <definedName name="_xlnm.Print_Titles" localSheetId="0">'轉學考'!$1:$2</definedName>
  </definedNames>
  <calcPr fullCalcOnLoad="1"/>
</workbook>
</file>

<file path=xl/sharedStrings.xml><?xml version="1.0" encoding="utf-8"?>
<sst xmlns="http://schemas.openxmlformats.org/spreadsheetml/2006/main" count="81" uniqueCount="56">
  <si>
    <t>年級</t>
  </si>
  <si>
    <t>二</t>
  </si>
  <si>
    <t>古蹟藝術修護學系</t>
  </si>
  <si>
    <t>三</t>
  </si>
  <si>
    <t>圖文傳播藝術學系</t>
  </si>
  <si>
    <t>廣播電視學系</t>
  </si>
  <si>
    <t>電影學系</t>
  </si>
  <si>
    <t>戲劇學系</t>
  </si>
  <si>
    <t>招生名額</t>
  </si>
  <si>
    <t>部別</t>
  </si>
  <si>
    <t>招生學系</t>
  </si>
  <si>
    <t>完成報名人數</t>
  </si>
  <si>
    <t>正取人數</t>
  </si>
  <si>
    <t>備取人數</t>
  </si>
  <si>
    <t>錄取率</t>
  </si>
  <si>
    <t>完成報到正取人數</t>
  </si>
  <si>
    <t>完成報到備取人數</t>
  </si>
  <si>
    <t>完成報到最低標準</t>
  </si>
  <si>
    <t>報到率</t>
  </si>
  <si>
    <t>備註</t>
  </si>
  <si>
    <t>小計</t>
  </si>
  <si>
    <t>正取1</t>
  </si>
  <si>
    <t xml:space="preserve"> 合計 </t>
  </si>
  <si>
    <t>三</t>
  </si>
  <si>
    <t>二</t>
  </si>
  <si>
    <t>雕塑學系</t>
  </si>
  <si>
    <t>中國音樂學系</t>
  </si>
  <si>
    <t>進修學士班</t>
  </si>
  <si>
    <t>視覺傳達設計學系</t>
  </si>
  <si>
    <t>三</t>
  </si>
  <si>
    <t>音樂學系</t>
  </si>
  <si>
    <t>日間學士班</t>
  </si>
  <si>
    <t>音樂學系</t>
  </si>
  <si>
    <t>錄取率=正取人數/完成報名人數x100%</t>
  </si>
  <si>
    <t>報到率=完成報到人數/正取人數x100%</t>
  </si>
  <si>
    <t>書畫藝術學系</t>
  </si>
  <si>
    <t>二</t>
  </si>
  <si>
    <t>三</t>
  </si>
  <si>
    <t>完成報到人數</t>
  </si>
  <si>
    <t>正取1</t>
  </si>
  <si>
    <t>備取1</t>
  </si>
  <si>
    <t>正取6</t>
  </si>
  <si>
    <t>※本招生備取生遞補截止日期：106.09.11</t>
  </si>
  <si>
    <t>視覺傳達設計學系</t>
  </si>
  <si>
    <t>二</t>
  </si>
  <si>
    <t>中國音樂學系</t>
  </si>
  <si>
    <t>書畫藝術學系</t>
  </si>
  <si>
    <t>三</t>
  </si>
  <si>
    <t>正取1</t>
  </si>
  <si>
    <t>備取1</t>
  </si>
  <si>
    <t>正取2</t>
  </si>
  <si>
    <t>正取3</t>
  </si>
  <si>
    <t>正取4</t>
  </si>
  <si>
    <t>無考生錄取</t>
  </si>
  <si>
    <t>放棄2名</t>
  </si>
  <si>
    <r>
      <t xml:space="preserve">國立臺灣藝術大學106學年度日間學士班暨進修學士班轉學生考試招生人數統計表              </t>
    </r>
    <r>
      <rPr>
        <sz val="12"/>
        <rFont val="新細明體"/>
        <family val="1"/>
      </rPr>
      <t>106/09/14製表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</si>
</sst>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b/>
      <sz val="12"/>
      <name val="新細明體"/>
      <family val="1"/>
    </font>
    <font>
      <sz val="16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name val="Calibri"/>
      <family val="1"/>
    </font>
    <font>
      <sz val="12"/>
      <name val="Calibri"/>
      <family val="1"/>
    </font>
    <font>
      <sz val="14"/>
      <name val="Calibri"/>
      <family val="1"/>
    </font>
    <font>
      <b/>
      <sz val="12"/>
      <name val="Calibri"/>
      <family val="1"/>
    </font>
    <font>
      <sz val="16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Font="1" applyAlignment="1">
      <alignment vertical="center"/>
    </xf>
    <xf numFmtId="0" fontId="44" fillId="10" borderId="10" xfId="0" applyFont="1" applyFill="1" applyBorder="1" applyAlignment="1">
      <alignment horizontal="center" vertical="center" wrapText="1"/>
    </xf>
    <xf numFmtId="0" fontId="44" fillId="13" borderId="1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10" fontId="45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0" xfId="0" applyNumberFormat="1" applyFont="1" applyBorder="1" applyAlignment="1">
      <alignment horizontal="center" vertical="center"/>
    </xf>
    <xf numFmtId="10" fontId="45" fillId="0" borderId="10" xfId="0" applyNumberFormat="1" applyFont="1" applyBorder="1" applyAlignment="1">
      <alignment horizontal="center" vertical="center"/>
    </xf>
    <xf numFmtId="10" fontId="47" fillId="10" borderId="10" xfId="0" applyNumberFormat="1" applyFont="1" applyFill="1" applyBorder="1" applyAlignment="1">
      <alignment vertical="center"/>
    </xf>
    <xf numFmtId="0" fontId="47" fillId="10" borderId="10" xfId="0" applyFont="1" applyFill="1" applyBorder="1" applyAlignment="1">
      <alignment horizontal="center" vertical="center"/>
    </xf>
    <xf numFmtId="0" fontId="47" fillId="10" borderId="10" xfId="0" applyFont="1" applyFill="1" applyBorder="1" applyAlignment="1">
      <alignment vertical="center"/>
    </xf>
    <xf numFmtId="0" fontId="47" fillId="13" borderId="10" xfId="0" applyFont="1" applyFill="1" applyBorder="1" applyAlignment="1">
      <alignment vertical="center"/>
    </xf>
    <xf numFmtId="10" fontId="47" fillId="13" borderId="10" xfId="0" applyNumberFormat="1" applyFont="1" applyFill="1" applyBorder="1" applyAlignment="1">
      <alignment vertical="center"/>
    </xf>
    <xf numFmtId="0" fontId="47" fillId="13" borderId="10" xfId="0" applyFont="1" applyFill="1" applyBorder="1" applyAlignment="1">
      <alignment horizontal="center" vertical="center"/>
    </xf>
    <xf numFmtId="10" fontId="47" fillId="0" borderId="10" xfId="0" applyNumberFormat="1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10" fontId="45" fillId="0" borderId="0" xfId="0" applyNumberFormat="1" applyFont="1" applyAlignment="1">
      <alignment vertical="center"/>
    </xf>
    <xf numFmtId="0" fontId="48" fillId="0" borderId="11" xfId="0" applyFont="1" applyBorder="1" applyAlignment="1">
      <alignment horizontal="right" vertical="center"/>
    </xf>
    <xf numFmtId="0" fontId="46" fillId="33" borderId="10" xfId="0" applyFont="1" applyFill="1" applyBorder="1" applyAlignment="1">
      <alignment horizontal="center" vertical="center" wrapText="1"/>
    </xf>
    <xf numFmtId="10" fontId="46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6" fillId="10" borderId="12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10" borderId="13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horizontal="left" vertical="center"/>
    </xf>
    <xf numFmtId="0" fontId="46" fillId="10" borderId="14" xfId="0" applyFont="1" applyFill="1" applyBorder="1" applyAlignment="1">
      <alignment horizontal="center" vertical="center" wrapText="1"/>
    </xf>
    <xf numFmtId="0" fontId="44" fillId="10" borderId="1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46" fillId="13" borderId="12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left" vertical="center"/>
    </xf>
    <xf numFmtId="0" fontId="46" fillId="33" borderId="14" xfId="0" applyFont="1" applyFill="1" applyBorder="1" applyAlignment="1">
      <alignment horizontal="left" vertical="center"/>
    </xf>
    <xf numFmtId="0" fontId="46" fillId="1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right" vertical="center" wrapText="1"/>
    </xf>
    <xf numFmtId="0" fontId="45" fillId="0" borderId="16" xfId="0" applyFont="1" applyBorder="1" applyAlignment="1">
      <alignment horizontal="right" vertical="center"/>
    </xf>
    <xf numFmtId="0" fontId="45" fillId="0" borderId="17" xfId="0" applyFont="1" applyBorder="1" applyAlignment="1">
      <alignment horizontal="right" vertical="center"/>
    </xf>
    <xf numFmtId="0" fontId="45" fillId="34" borderId="0" xfId="33" applyFont="1" applyFill="1">
      <alignment vertical="center"/>
      <protection/>
    </xf>
    <xf numFmtId="0" fontId="45" fillId="0" borderId="0" xfId="0" applyFont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報名統計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pane ySplit="2" topLeftCell="A15" activePane="bottomLeft" state="frozen"/>
      <selection pane="topLeft" activeCell="A1" sqref="A1"/>
      <selection pane="bottomLeft" activeCell="L28" sqref="L28"/>
    </sheetView>
  </sheetViews>
  <sheetFormatPr defaultColWidth="9.00390625" defaultRowHeight="15.75"/>
  <cols>
    <col min="1" max="1" width="14.375" style="20" customWidth="1"/>
    <col min="2" max="2" width="21.50390625" style="3" customWidth="1"/>
    <col min="3" max="3" width="6.875" style="3" bestFit="1" customWidth="1"/>
    <col min="4" max="4" width="6.50390625" style="3" bestFit="1" customWidth="1"/>
    <col min="5" max="5" width="9.25390625" style="20" bestFit="1" customWidth="1"/>
    <col min="6" max="6" width="6.75390625" style="3" customWidth="1"/>
    <col min="7" max="7" width="7.00390625" style="3" customWidth="1"/>
    <col min="8" max="8" width="9.625" style="21" customWidth="1"/>
    <col min="9" max="9" width="9.00390625" style="20" customWidth="1"/>
    <col min="10" max="10" width="10.25390625" style="20" customWidth="1"/>
    <col min="11" max="11" width="10.00390625" style="20" customWidth="1"/>
    <col min="12" max="12" width="10.375" style="20" customWidth="1"/>
    <col min="13" max="13" width="9.625" style="21" bestFit="1" customWidth="1"/>
    <col min="14" max="14" width="13.25390625" style="3" customWidth="1"/>
    <col min="15" max="16384" width="8.875" style="3" customWidth="1"/>
  </cols>
  <sheetData>
    <row r="1" spans="1:14" ht="21.75">
      <c r="A1" s="22" t="s">
        <v>55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25" customFormat="1" ht="37.5" customHeight="1">
      <c r="A2" s="5" t="s">
        <v>9</v>
      </c>
      <c r="B2" s="23" t="s">
        <v>10</v>
      </c>
      <c r="C2" s="23" t="s">
        <v>0</v>
      </c>
      <c r="D2" s="23" t="s">
        <v>8</v>
      </c>
      <c r="E2" s="5" t="s">
        <v>11</v>
      </c>
      <c r="F2" s="5" t="s">
        <v>12</v>
      </c>
      <c r="G2" s="5" t="s">
        <v>13</v>
      </c>
      <c r="H2" s="24" t="s">
        <v>14</v>
      </c>
      <c r="I2" s="5" t="s">
        <v>38</v>
      </c>
      <c r="J2" s="6" t="s">
        <v>15</v>
      </c>
      <c r="K2" s="6" t="s">
        <v>16</v>
      </c>
      <c r="L2" s="6" t="s">
        <v>17</v>
      </c>
      <c r="M2" s="7" t="s">
        <v>18</v>
      </c>
      <c r="N2" s="6" t="s">
        <v>19</v>
      </c>
    </row>
    <row r="3" spans="1:14" ht="19.5">
      <c r="A3" s="26" t="s">
        <v>31</v>
      </c>
      <c r="B3" s="27" t="s">
        <v>35</v>
      </c>
      <c r="C3" s="23" t="s">
        <v>36</v>
      </c>
      <c r="D3" s="23">
        <v>1</v>
      </c>
      <c r="E3" s="28">
        <v>16</v>
      </c>
      <c r="F3" s="28">
        <v>1</v>
      </c>
      <c r="G3" s="8">
        <v>3</v>
      </c>
      <c r="H3" s="9">
        <f>F3/E3</f>
        <v>0.0625</v>
      </c>
      <c r="I3" s="8">
        <f>SUM(J3:K3)</f>
        <v>1</v>
      </c>
      <c r="J3" s="8">
        <v>1</v>
      </c>
      <c r="K3" s="8">
        <v>0</v>
      </c>
      <c r="L3" s="8" t="s">
        <v>39</v>
      </c>
      <c r="M3" s="9">
        <f aca="true" t="shared" si="0" ref="M3:M13">I3/F3</f>
        <v>1</v>
      </c>
      <c r="N3" s="10"/>
    </row>
    <row r="4" spans="1:14" ht="19.5">
      <c r="A4" s="29"/>
      <c r="B4" s="27" t="s">
        <v>25</v>
      </c>
      <c r="C4" s="23" t="s">
        <v>36</v>
      </c>
      <c r="D4" s="23">
        <v>1</v>
      </c>
      <c r="E4" s="28">
        <v>23</v>
      </c>
      <c r="F4" s="28">
        <v>1</v>
      </c>
      <c r="G4" s="8">
        <v>2</v>
      </c>
      <c r="H4" s="9">
        <f aca="true" t="shared" si="1" ref="H4:H11">F4/E4</f>
        <v>0.043478260869565216</v>
      </c>
      <c r="I4" s="8">
        <f aca="true" t="shared" si="2" ref="I4:I11">SUM(J4:K4)</f>
        <v>1</v>
      </c>
      <c r="J4" s="8">
        <v>1</v>
      </c>
      <c r="K4" s="8">
        <v>0</v>
      </c>
      <c r="L4" s="8" t="s">
        <v>48</v>
      </c>
      <c r="M4" s="9">
        <f t="shared" si="0"/>
        <v>1</v>
      </c>
      <c r="N4" s="10"/>
    </row>
    <row r="5" spans="1:14" ht="19.5">
      <c r="A5" s="29"/>
      <c r="B5" s="30" t="s">
        <v>2</v>
      </c>
      <c r="C5" s="23" t="s">
        <v>1</v>
      </c>
      <c r="D5" s="23">
        <v>1</v>
      </c>
      <c r="E5" s="28">
        <v>8</v>
      </c>
      <c r="F5" s="28">
        <v>1</v>
      </c>
      <c r="G5" s="28">
        <v>1</v>
      </c>
      <c r="H5" s="9">
        <f t="shared" si="1"/>
        <v>0.125</v>
      </c>
      <c r="I5" s="8">
        <f t="shared" si="2"/>
        <v>1</v>
      </c>
      <c r="J5" s="11">
        <v>1</v>
      </c>
      <c r="K5" s="11">
        <v>0</v>
      </c>
      <c r="L5" s="12" t="s">
        <v>48</v>
      </c>
      <c r="M5" s="9">
        <f t="shared" si="0"/>
        <v>1</v>
      </c>
      <c r="N5" s="8"/>
    </row>
    <row r="6" spans="1:14" ht="19.5">
      <c r="A6" s="29"/>
      <c r="B6" s="31" t="s">
        <v>43</v>
      </c>
      <c r="C6" s="23" t="s">
        <v>1</v>
      </c>
      <c r="D6" s="23">
        <v>1</v>
      </c>
      <c r="E6" s="28">
        <v>55</v>
      </c>
      <c r="F6" s="28">
        <v>1</v>
      </c>
      <c r="G6" s="28">
        <v>3</v>
      </c>
      <c r="H6" s="9">
        <f t="shared" si="1"/>
        <v>0.01818181818181818</v>
      </c>
      <c r="I6" s="8">
        <f t="shared" si="2"/>
        <v>1</v>
      </c>
      <c r="J6" s="11">
        <v>1</v>
      </c>
      <c r="K6" s="11">
        <v>0</v>
      </c>
      <c r="L6" s="12" t="s">
        <v>39</v>
      </c>
      <c r="M6" s="9">
        <f t="shared" si="0"/>
        <v>1</v>
      </c>
      <c r="N6" s="8"/>
    </row>
    <row r="7" spans="1:14" ht="19.5">
      <c r="A7" s="29"/>
      <c r="B7" s="27" t="s">
        <v>4</v>
      </c>
      <c r="C7" s="23" t="s">
        <v>29</v>
      </c>
      <c r="D7" s="23">
        <v>1</v>
      </c>
      <c r="E7" s="28">
        <v>10</v>
      </c>
      <c r="F7" s="28">
        <v>1</v>
      </c>
      <c r="G7" s="28">
        <v>3</v>
      </c>
      <c r="H7" s="9">
        <f t="shared" si="1"/>
        <v>0.1</v>
      </c>
      <c r="I7" s="8">
        <f t="shared" si="2"/>
        <v>1</v>
      </c>
      <c r="J7" s="8">
        <v>1</v>
      </c>
      <c r="K7" s="8">
        <v>0</v>
      </c>
      <c r="L7" s="8" t="s">
        <v>21</v>
      </c>
      <c r="M7" s="9">
        <f t="shared" si="0"/>
        <v>1</v>
      </c>
      <c r="N7" s="10"/>
    </row>
    <row r="8" spans="1:14" ht="19.5">
      <c r="A8" s="29"/>
      <c r="B8" s="27" t="s">
        <v>6</v>
      </c>
      <c r="C8" s="23" t="s">
        <v>23</v>
      </c>
      <c r="D8" s="23">
        <v>2</v>
      </c>
      <c r="E8" s="28">
        <v>28</v>
      </c>
      <c r="F8" s="28">
        <v>2</v>
      </c>
      <c r="G8" s="28">
        <v>3</v>
      </c>
      <c r="H8" s="9">
        <f t="shared" si="1"/>
        <v>0.07142857142857142</v>
      </c>
      <c r="I8" s="8">
        <f t="shared" si="2"/>
        <v>2</v>
      </c>
      <c r="J8" s="8">
        <v>1</v>
      </c>
      <c r="K8" s="8">
        <v>1</v>
      </c>
      <c r="L8" s="8" t="s">
        <v>49</v>
      </c>
      <c r="M8" s="9">
        <f t="shared" si="0"/>
        <v>1</v>
      </c>
      <c r="N8" s="10"/>
    </row>
    <row r="9" spans="1:14" ht="19.5">
      <c r="A9" s="29"/>
      <c r="B9" s="27" t="s">
        <v>7</v>
      </c>
      <c r="C9" s="23" t="s">
        <v>29</v>
      </c>
      <c r="D9" s="23">
        <v>1</v>
      </c>
      <c r="E9" s="28">
        <v>11</v>
      </c>
      <c r="F9" s="28">
        <v>1</v>
      </c>
      <c r="G9" s="28">
        <v>4</v>
      </c>
      <c r="H9" s="9">
        <f t="shared" si="1"/>
        <v>0.09090909090909091</v>
      </c>
      <c r="I9" s="8">
        <f t="shared" si="2"/>
        <v>1</v>
      </c>
      <c r="J9" s="8">
        <v>1</v>
      </c>
      <c r="K9" s="8">
        <v>0</v>
      </c>
      <c r="L9" s="8" t="s">
        <v>48</v>
      </c>
      <c r="M9" s="9">
        <f t="shared" si="0"/>
        <v>1</v>
      </c>
      <c r="N9" s="10"/>
    </row>
    <row r="10" spans="1:14" ht="19.5">
      <c r="A10" s="29"/>
      <c r="B10" s="27" t="s">
        <v>32</v>
      </c>
      <c r="C10" s="23" t="s">
        <v>29</v>
      </c>
      <c r="D10" s="23">
        <v>2</v>
      </c>
      <c r="E10" s="28">
        <v>14</v>
      </c>
      <c r="F10" s="28">
        <v>2</v>
      </c>
      <c r="G10" s="28">
        <v>4</v>
      </c>
      <c r="H10" s="9">
        <f t="shared" si="1"/>
        <v>0.14285714285714285</v>
      </c>
      <c r="I10" s="8">
        <f t="shared" si="2"/>
        <v>2</v>
      </c>
      <c r="J10" s="8">
        <v>2</v>
      </c>
      <c r="K10" s="8">
        <v>0</v>
      </c>
      <c r="L10" s="8" t="s">
        <v>50</v>
      </c>
      <c r="M10" s="9">
        <f t="shared" si="0"/>
        <v>1</v>
      </c>
      <c r="N10" s="10"/>
    </row>
    <row r="11" spans="1:14" ht="19.5">
      <c r="A11" s="29"/>
      <c r="B11" s="27" t="s">
        <v>45</v>
      </c>
      <c r="C11" s="23" t="s">
        <v>44</v>
      </c>
      <c r="D11" s="23">
        <v>2</v>
      </c>
      <c r="E11" s="28">
        <v>3</v>
      </c>
      <c r="F11" s="28">
        <v>2</v>
      </c>
      <c r="G11" s="28">
        <v>1</v>
      </c>
      <c r="H11" s="9">
        <f t="shared" si="1"/>
        <v>0.6666666666666666</v>
      </c>
      <c r="I11" s="8">
        <f t="shared" si="2"/>
        <v>2</v>
      </c>
      <c r="J11" s="8">
        <v>2</v>
      </c>
      <c r="K11" s="8">
        <v>0</v>
      </c>
      <c r="L11" s="8" t="s">
        <v>50</v>
      </c>
      <c r="M11" s="9">
        <f t="shared" si="0"/>
        <v>1</v>
      </c>
      <c r="N11" s="10"/>
    </row>
    <row r="12" spans="1:14" s="34" customFormat="1" ht="19.5">
      <c r="A12" s="32"/>
      <c r="B12" s="33"/>
      <c r="C12" s="1" t="s">
        <v>20</v>
      </c>
      <c r="D12" s="1">
        <f>SUM(D3:D11)</f>
        <v>12</v>
      </c>
      <c r="E12" s="1">
        <f>SUM(E3:E11)</f>
        <v>168</v>
      </c>
      <c r="F12" s="1">
        <f>SUM(F3:F11)</f>
        <v>12</v>
      </c>
      <c r="G12" s="1">
        <f>SUM(G3:G11)</f>
        <v>24</v>
      </c>
      <c r="H12" s="13">
        <f aca="true" t="shared" si="3" ref="H12:H25">F12/E12</f>
        <v>0.07142857142857142</v>
      </c>
      <c r="I12" s="1">
        <f>SUM(I3:I11)</f>
        <v>12</v>
      </c>
      <c r="J12" s="1">
        <f>SUM(J3:J11)</f>
        <v>11</v>
      </c>
      <c r="K12" s="1">
        <f>SUM(K3:K11)</f>
        <v>1</v>
      </c>
      <c r="L12" s="14"/>
      <c r="M12" s="13">
        <f t="shared" si="0"/>
        <v>1</v>
      </c>
      <c r="N12" s="15"/>
    </row>
    <row r="13" spans="1:14" ht="19.5">
      <c r="A13" s="35" t="s">
        <v>27</v>
      </c>
      <c r="B13" s="27" t="s">
        <v>46</v>
      </c>
      <c r="C13" s="8" t="s">
        <v>47</v>
      </c>
      <c r="D13" s="23">
        <v>1</v>
      </c>
      <c r="E13" s="28">
        <v>2</v>
      </c>
      <c r="F13" s="28">
        <v>1</v>
      </c>
      <c r="G13" s="8">
        <v>1</v>
      </c>
      <c r="H13" s="9">
        <f t="shared" si="3"/>
        <v>0.5</v>
      </c>
      <c r="I13" s="8">
        <f>SUM(J13:K13)</f>
        <v>1</v>
      </c>
      <c r="J13" s="8">
        <v>1</v>
      </c>
      <c r="K13" s="8">
        <v>0</v>
      </c>
      <c r="L13" s="8" t="s">
        <v>48</v>
      </c>
      <c r="M13" s="9">
        <f t="shared" si="0"/>
        <v>1</v>
      </c>
      <c r="N13" s="10"/>
    </row>
    <row r="14" spans="1:14" ht="19.5">
      <c r="A14" s="36"/>
      <c r="B14" s="37" t="s">
        <v>28</v>
      </c>
      <c r="C14" s="8" t="s">
        <v>47</v>
      </c>
      <c r="D14" s="23">
        <v>1</v>
      </c>
      <c r="E14" s="28">
        <v>6</v>
      </c>
      <c r="F14" s="28">
        <v>1</v>
      </c>
      <c r="G14" s="28">
        <v>3</v>
      </c>
      <c r="H14" s="9">
        <f t="shared" si="3"/>
        <v>0.16666666666666666</v>
      </c>
      <c r="I14" s="8">
        <f aca="true" t="shared" si="4" ref="I14:I23">SUM(J14:K14)</f>
        <v>1</v>
      </c>
      <c r="J14" s="8">
        <v>1</v>
      </c>
      <c r="K14" s="8">
        <v>0</v>
      </c>
      <c r="L14" s="8" t="s">
        <v>48</v>
      </c>
      <c r="M14" s="9">
        <f aca="true" t="shared" si="5" ref="M14:M23">I14/F14</f>
        <v>1</v>
      </c>
      <c r="N14" s="8"/>
    </row>
    <row r="15" spans="1:14" ht="19.5">
      <c r="A15" s="36"/>
      <c r="B15" s="38"/>
      <c r="C15" s="23" t="s">
        <v>44</v>
      </c>
      <c r="D15" s="23">
        <v>1</v>
      </c>
      <c r="E15" s="28">
        <v>17</v>
      </c>
      <c r="F15" s="28">
        <v>1</v>
      </c>
      <c r="G15" s="28">
        <v>3</v>
      </c>
      <c r="H15" s="9">
        <f t="shared" si="3"/>
        <v>0.058823529411764705</v>
      </c>
      <c r="I15" s="8">
        <f t="shared" si="4"/>
        <v>1</v>
      </c>
      <c r="J15" s="8">
        <v>1</v>
      </c>
      <c r="K15" s="8">
        <v>0</v>
      </c>
      <c r="L15" s="8" t="s">
        <v>39</v>
      </c>
      <c r="M15" s="9">
        <f t="shared" si="5"/>
        <v>1</v>
      </c>
      <c r="N15" s="8"/>
    </row>
    <row r="16" spans="1:14" ht="19.5">
      <c r="A16" s="36"/>
      <c r="B16" s="27" t="s">
        <v>4</v>
      </c>
      <c r="C16" s="23" t="s">
        <v>23</v>
      </c>
      <c r="D16" s="23">
        <v>3</v>
      </c>
      <c r="E16" s="28">
        <v>11</v>
      </c>
      <c r="F16" s="28">
        <v>3</v>
      </c>
      <c r="G16" s="28">
        <v>6</v>
      </c>
      <c r="H16" s="9">
        <f t="shared" si="3"/>
        <v>0.2727272727272727</v>
      </c>
      <c r="I16" s="8">
        <f t="shared" si="4"/>
        <v>3</v>
      </c>
      <c r="J16" s="8">
        <v>3</v>
      </c>
      <c r="K16" s="8">
        <v>0</v>
      </c>
      <c r="L16" s="8" t="s">
        <v>51</v>
      </c>
      <c r="M16" s="9">
        <f t="shared" si="5"/>
        <v>1</v>
      </c>
      <c r="N16" s="10"/>
    </row>
    <row r="17" spans="1:14" ht="19.5">
      <c r="A17" s="36"/>
      <c r="B17" s="39" t="s">
        <v>5</v>
      </c>
      <c r="C17" s="23" t="s">
        <v>3</v>
      </c>
      <c r="D17" s="23">
        <v>3</v>
      </c>
      <c r="E17" s="28">
        <v>9</v>
      </c>
      <c r="F17" s="28">
        <v>3</v>
      </c>
      <c r="G17" s="28">
        <v>3</v>
      </c>
      <c r="H17" s="9">
        <f t="shared" si="3"/>
        <v>0.3333333333333333</v>
      </c>
      <c r="I17" s="8">
        <f t="shared" si="4"/>
        <v>3</v>
      </c>
      <c r="J17" s="8">
        <v>2</v>
      </c>
      <c r="K17" s="8">
        <v>1</v>
      </c>
      <c r="L17" s="8" t="s">
        <v>49</v>
      </c>
      <c r="M17" s="9">
        <f t="shared" si="5"/>
        <v>1</v>
      </c>
      <c r="N17" s="10"/>
    </row>
    <row r="18" spans="1:14" ht="19.5">
      <c r="A18" s="36"/>
      <c r="B18" s="40"/>
      <c r="C18" s="23" t="s">
        <v>36</v>
      </c>
      <c r="D18" s="23">
        <v>1</v>
      </c>
      <c r="E18" s="28">
        <v>15</v>
      </c>
      <c r="F18" s="28">
        <v>1</v>
      </c>
      <c r="G18" s="28">
        <v>2</v>
      </c>
      <c r="H18" s="9">
        <f t="shared" si="3"/>
        <v>0.06666666666666667</v>
      </c>
      <c r="I18" s="8">
        <f t="shared" si="4"/>
        <v>1</v>
      </c>
      <c r="J18" s="8">
        <v>1</v>
      </c>
      <c r="K18" s="8">
        <v>0</v>
      </c>
      <c r="L18" s="8" t="s">
        <v>48</v>
      </c>
      <c r="M18" s="9">
        <f t="shared" si="5"/>
        <v>1</v>
      </c>
      <c r="N18" s="10"/>
    </row>
    <row r="19" spans="1:14" ht="19.5">
      <c r="A19" s="36"/>
      <c r="B19" s="30" t="s">
        <v>6</v>
      </c>
      <c r="C19" s="23" t="s">
        <v>23</v>
      </c>
      <c r="D19" s="23">
        <v>3</v>
      </c>
      <c r="E19" s="28">
        <v>20</v>
      </c>
      <c r="F19" s="28">
        <v>3</v>
      </c>
      <c r="G19" s="28">
        <v>2</v>
      </c>
      <c r="H19" s="9">
        <f t="shared" si="3"/>
        <v>0.15</v>
      </c>
      <c r="I19" s="8">
        <f t="shared" si="4"/>
        <v>3</v>
      </c>
      <c r="J19" s="8">
        <v>2</v>
      </c>
      <c r="K19" s="8">
        <v>1</v>
      </c>
      <c r="L19" s="8" t="s">
        <v>40</v>
      </c>
      <c r="M19" s="9">
        <f t="shared" si="5"/>
        <v>1</v>
      </c>
      <c r="N19" s="10"/>
    </row>
    <row r="20" spans="1:14" ht="19.5">
      <c r="A20" s="36"/>
      <c r="B20" s="27" t="s">
        <v>7</v>
      </c>
      <c r="C20" s="23" t="s">
        <v>23</v>
      </c>
      <c r="D20" s="23">
        <v>4</v>
      </c>
      <c r="E20" s="28">
        <v>14</v>
      </c>
      <c r="F20" s="28">
        <v>4</v>
      </c>
      <c r="G20" s="28">
        <v>6</v>
      </c>
      <c r="H20" s="9">
        <f t="shared" si="3"/>
        <v>0.2857142857142857</v>
      </c>
      <c r="I20" s="8">
        <f t="shared" si="4"/>
        <v>4</v>
      </c>
      <c r="J20" s="8">
        <v>4</v>
      </c>
      <c r="K20" s="8">
        <v>0</v>
      </c>
      <c r="L20" s="8" t="s">
        <v>52</v>
      </c>
      <c r="M20" s="9">
        <f t="shared" si="5"/>
        <v>1</v>
      </c>
      <c r="N20" s="10"/>
    </row>
    <row r="21" spans="1:14" ht="19.5">
      <c r="A21" s="36"/>
      <c r="B21" s="27" t="s">
        <v>30</v>
      </c>
      <c r="C21" s="23" t="s">
        <v>37</v>
      </c>
      <c r="D21" s="23">
        <v>2</v>
      </c>
      <c r="E21" s="28">
        <v>1</v>
      </c>
      <c r="F21" s="28">
        <v>1</v>
      </c>
      <c r="G21" s="28">
        <v>0</v>
      </c>
      <c r="H21" s="9">
        <f t="shared" si="3"/>
        <v>1</v>
      </c>
      <c r="I21" s="8">
        <f t="shared" si="4"/>
        <v>1</v>
      </c>
      <c r="J21" s="8">
        <v>1</v>
      </c>
      <c r="K21" s="8">
        <v>0</v>
      </c>
      <c r="L21" s="8" t="s">
        <v>39</v>
      </c>
      <c r="M21" s="9">
        <f t="shared" si="5"/>
        <v>1</v>
      </c>
      <c r="N21" s="10"/>
    </row>
    <row r="22" spans="1:14" ht="19.5">
      <c r="A22" s="36"/>
      <c r="B22" s="39" t="s">
        <v>26</v>
      </c>
      <c r="C22" s="23" t="s">
        <v>37</v>
      </c>
      <c r="D22" s="23">
        <v>4</v>
      </c>
      <c r="E22" s="28">
        <v>1</v>
      </c>
      <c r="F22" s="28">
        <v>0</v>
      </c>
      <c r="G22" s="28">
        <v>0</v>
      </c>
      <c r="H22" s="9">
        <f t="shared" si="3"/>
        <v>0</v>
      </c>
      <c r="I22" s="8">
        <f t="shared" si="4"/>
        <v>0</v>
      </c>
      <c r="J22" s="8">
        <v>0</v>
      </c>
      <c r="K22" s="8">
        <v>0</v>
      </c>
      <c r="L22" s="8"/>
      <c r="M22" s="9"/>
      <c r="N22" s="10" t="s">
        <v>53</v>
      </c>
    </row>
    <row r="23" spans="1:14" ht="19.5">
      <c r="A23" s="36"/>
      <c r="B23" s="40"/>
      <c r="C23" s="23" t="s">
        <v>24</v>
      </c>
      <c r="D23" s="23">
        <v>19</v>
      </c>
      <c r="E23" s="28">
        <v>8</v>
      </c>
      <c r="F23" s="28">
        <v>6</v>
      </c>
      <c r="G23" s="28">
        <v>0</v>
      </c>
      <c r="H23" s="9">
        <f t="shared" si="3"/>
        <v>0.75</v>
      </c>
      <c r="I23" s="8">
        <f t="shared" si="4"/>
        <v>4</v>
      </c>
      <c r="J23" s="8">
        <v>4</v>
      </c>
      <c r="K23" s="8">
        <v>0</v>
      </c>
      <c r="L23" s="8" t="s">
        <v>41</v>
      </c>
      <c r="M23" s="9">
        <f t="shared" si="5"/>
        <v>0.6666666666666666</v>
      </c>
      <c r="N23" s="10" t="s">
        <v>54</v>
      </c>
    </row>
    <row r="24" spans="1:14" s="34" customFormat="1" ht="19.5">
      <c r="A24" s="41"/>
      <c r="B24" s="16"/>
      <c r="C24" s="2" t="s">
        <v>20</v>
      </c>
      <c r="D24" s="2">
        <f>SUM(D13:D23)</f>
        <v>42</v>
      </c>
      <c r="E24" s="2">
        <f>SUM(E13:E23)</f>
        <v>104</v>
      </c>
      <c r="F24" s="2">
        <f>SUM(F13:F23)</f>
        <v>24</v>
      </c>
      <c r="G24" s="2">
        <f>SUM(G13:G23)</f>
        <v>26</v>
      </c>
      <c r="H24" s="17">
        <f t="shared" si="3"/>
        <v>0.23076923076923078</v>
      </c>
      <c r="I24" s="2">
        <f>SUM(I13:I23)</f>
        <v>22</v>
      </c>
      <c r="J24" s="2">
        <f>SUM(J13:J23)</f>
        <v>20</v>
      </c>
      <c r="K24" s="2">
        <f>SUM(K13:K23)</f>
        <v>2</v>
      </c>
      <c r="L24" s="18"/>
      <c r="M24" s="17">
        <f>I24/F24</f>
        <v>0.9166666666666666</v>
      </c>
      <c r="N24" s="16"/>
    </row>
    <row r="25" spans="1:14" ht="19.5">
      <c r="A25" s="42" t="s">
        <v>22</v>
      </c>
      <c r="B25" s="43"/>
      <c r="C25" s="44"/>
      <c r="D25" s="4">
        <f>D12+D24</f>
        <v>54</v>
      </c>
      <c r="E25" s="4">
        <f>E12+E24</f>
        <v>272</v>
      </c>
      <c r="F25" s="4">
        <f>F12+F24</f>
        <v>36</v>
      </c>
      <c r="G25" s="4">
        <f>G12+G24</f>
        <v>50</v>
      </c>
      <c r="H25" s="19">
        <f t="shared" si="3"/>
        <v>0.1323529411764706</v>
      </c>
      <c r="I25" s="4">
        <f>I12+I24</f>
        <v>34</v>
      </c>
      <c r="J25" s="4">
        <f>J12+J24</f>
        <v>31</v>
      </c>
      <c r="K25" s="4">
        <f>K12+K24</f>
        <v>3</v>
      </c>
      <c r="L25" s="8"/>
      <c r="M25" s="19">
        <f>I25/F25</f>
        <v>0.9444444444444444</v>
      </c>
      <c r="N25" s="10"/>
    </row>
    <row r="26" ht="15.75">
      <c r="A26" s="45" t="s">
        <v>42</v>
      </c>
    </row>
    <row r="27" ht="15.75">
      <c r="A27" s="46" t="s">
        <v>33</v>
      </c>
    </row>
    <row r="28" ht="15.75">
      <c r="A28" s="46" t="s">
        <v>34</v>
      </c>
    </row>
  </sheetData>
  <sheetProtection/>
  <mergeCells count="7">
    <mergeCell ref="A1:N1"/>
    <mergeCell ref="B17:B18"/>
    <mergeCell ref="B14:B15"/>
    <mergeCell ref="B22:B23"/>
    <mergeCell ref="A3:A12"/>
    <mergeCell ref="A25:C25"/>
    <mergeCell ref="A13:A24"/>
  </mergeCells>
  <printOptions horizontalCentered="1"/>
  <pageMargins left="0" right="0" top="0" bottom="0.35433070866141736" header="0" footer="0"/>
  <pageSetup horizontalDpi="600" verticalDpi="600" orientation="landscape" paperSize="9" r:id="rId1"/>
  <headerFoot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2017-09-14T08:10:58Z</cp:lastPrinted>
  <dcterms:created xsi:type="dcterms:W3CDTF">2010-05-04T00:23:19Z</dcterms:created>
  <dcterms:modified xsi:type="dcterms:W3CDTF">2017-09-14T08:19:35Z</dcterms:modified>
  <cp:category/>
  <cp:version/>
  <cp:contentType/>
  <cp:contentStatus/>
</cp:coreProperties>
</file>