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472" windowHeight="7656" activeTab="0"/>
  </bookViews>
  <sheets>
    <sheet name="碩職班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<sst xmlns="http://schemas.openxmlformats.org/spreadsheetml/2006/main" count="53" uniqueCount="52">
  <si>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招生名額</t>
  </si>
  <si>
    <t>正取人數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</si>
  <si>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</si>
  <si>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</si>
  <si>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</si>
  <si>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</si>
  <si>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</si>
  <si>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</si>
  <si>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傳播學院</t>
  </si>
  <si>
    <t>表演學院</t>
  </si>
  <si>
    <t>完成報名人數</t>
  </si>
  <si>
    <t>報到率</t>
  </si>
  <si>
    <t>錄取率</t>
  </si>
  <si>
    <t>設計學院</t>
  </si>
  <si>
    <t>創作組</t>
  </si>
  <si>
    <t>理論組</t>
  </si>
  <si>
    <t>院系所別</t>
  </si>
  <si>
    <t>美術學系碩士在職專班</t>
  </si>
  <si>
    <t>書畫學系碩士在職專班</t>
  </si>
  <si>
    <t>書畫學系造形藝術碩士在職專班</t>
  </si>
  <si>
    <t>視覺傳達設計學系碩士在職專班</t>
  </si>
  <si>
    <t>工藝設計學系碩士在職專班</t>
  </si>
  <si>
    <t>圖文傳播藝術學系碩士在職專班</t>
  </si>
  <si>
    <t>廣播電視學系應用媒體藝術碩士在職專班</t>
  </si>
  <si>
    <t>電影學系碩士在職專班</t>
  </si>
  <si>
    <t>戲劇學系碩士在職專班</t>
  </si>
  <si>
    <t>戲劇學系表演藝術碩士在職專班</t>
  </si>
  <si>
    <t>音樂學系碩士在職專班</t>
  </si>
  <si>
    <t>中國音樂學系碩士在職專班</t>
  </si>
  <si>
    <t>舞蹈學系碩士在職專班</t>
  </si>
  <si>
    <t>正取9</t>
  </si>
  <si>
    <t>正取8</t>
  </si>
  <si>
    <t>完成報到人數</t>
  </si>
  <si>
    <t>錄取率=正取人數/完成報名人數x100%</t>
  </si>
  <si>
    <t>報到率=完成報到人數/正取人數x100%</t>
  </si>
  <si>
    <t>正取10</t>
  </si>
  <si>
    <t>不足額1名</t>
  </si>
  <si>
    <t>放棄2名</t>
  </si>
  <si>
    <t>備取2</t>
  </si>
  <si>
    <t>備取1</t>
  </si>
  <si>
    <t>不足額1名；放棄2名</t>
  </si>
  <si>
    <t>正取5</t>
  </si>
  <si>
    <t>正取7</t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</si>
  <si>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本招生備取生遞補截止日期：106.09.11</t>
    </r>
  </si>
  <si>
    <r>
      <t xml:space="preserve">國立臺灣藝術大學106學年度碩士在職專班考試招生人數統計表                   </t>
    </r>
    <r>
      <rPr>
        <sz val="10"/>
        <rFont val="新細明體"/>
        <family val="1"/>
      </rPr>
      <t>106/09/13製表</t>
    </r>
  </si>
  <si>
    <r>
      <rPr>
        <b/>
        <sz val="14"/>
        <rFont val="標楷體"/>
        <family val="4"/>
      </rPr>
      <t>總計</t>
    </r>
  </si>
  <si>
    <t>正取5(3名)</t>
  </si>
  <si>
    <t>正取7</t>
  </si>
  <si>
    <t>正取6</t>
  </si>
  <si>
    <t>正取5</t>
  </si>
  <si>
    <t>備取1</t>
  </si>
  <si>
    <t>正取8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</si>
</sst>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華康超明體"/>
      <family val="3"/>
    </font>
    <font>
      <sz val="12"/>
      <name val="華康粗圓體"/>
      <family val="3"/>
    </font>
    <font>
      <b/>
      <sz val="14"/>
      <name val="標楷體"/>
      <family val="4"/>
    </font>
    <font>
      <sz val="14"/>
      <name val="華康超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6"/>
      <name val="華康超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10" fontId="5" fillId="36" borderId="10" xfId="0" applyNumberFormat="1" applyFont="1" applyFill="1" applyBorder="1" applyAlignment="1">
      <alignment horizontal="right" vertical="center" wrapText="1"/>
    </xf>
    <xf numFmtId="10" fontId="5" fillId="34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left" vertical="center" shrinkToFi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horizontal="right" vertical="center" wrapText="1"/>
    </xf>
    <xf numFmtId="0" fontId="10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0" fontId="11" fillId="37" borderId="10" xfId="0" applyNumberFormat="1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 shrinkToFit="1"/>
    </xf>
    <xf numFmtId="0" fontId="49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/>
    </xf>
    <xf numFmtId="10" fontId="11" fillId="37" borderId="1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9" fillId="35" borderId="10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6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5" sqref="O15"/>
    </sheetView>
  </sheetViews>
  <sheetFormatPr defaultColWidth="9.00390625" defaultRowHeight="24.75" customHeight="1"/>
  <cols>
    <col min="1" max="1" width="39.375" style="6" customWidth="1"/>
    <col min="2" max="2" width="9.375" style="7" customWidth="1"/>
    <col min="3" max="3" width="6.375" style="8" customWidth="1"/>
    <col min="4" max="4" width="6.00390625" style="8" customWidth="1"/>
    <col min="5" max="5" width="5.75390625" style="8" customWidth="1"/>
    <col min="6" max="6" width="10.625" style="43" customWidth="1"/>
    <col min="7" max="7" width="8.25390625" style="8" bestFit="1" customWidth="1"/>
    <col min="8" max="9" width="10.375" style="8" customWidth="1"/>
    <col min="10" max="10" width="10.00390625" style="5" customWidth="1"/>
    <col min="11" max="11" width="11.25390625" style="9" customWidth="1"/>
    <col min="12" max="12" width="12.75390625" style="8" bestFit="1" customWidth="1"/>
    <col min="13" max="16384" width="9.00390625" style="7" customWidth="1"/>
  </cols>
  <sheetData>
    <row r="1" spans="1:12" ht="24.75" customHeight="1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" customFormat="1" ht="35.25" customHeight="1">
      <c r="A2" s="1" t="s">
        <v>16</v>
      </c>
      <c r="B2" s="1" t="s">
        <v>10</v>
      </c>
      <c r="C2" s="1" t="s">
        <v>0</v>
      </c>
      <c r="D2" s="1" t="s">
        <v>1</v>
      </c>
      <c r="E2" s="1" t="s">
        <v>2</v>
      </c>
      <c r="F2" s="10" t="s">
        <v>12</v>
      </c>
      <c r="G2" s="1" t="s">
        <v>32</v>
      </c>
      <c r="H2" s="1" t="s">
        <v>3</v>
      </c>
      <c r="I2" s="1" t="s">
        <v>4</v>
      </c>
      <c r="J2" s="1" t="s">
        <v>5</v>
      </c>
      <c r="K2" s="10" t="s">
        <v>11</v>
      </c>
      <c r="L2" s="1" t="s">
        <v>6</v>
      </c>
    </row>
    <row r="3" spans="1:12" s="4" customFormat="1" ht="21" customHeight="1">
      <c r="A3" s="31" t="s">
        <v>7</v>
      </c>
      <c r="B3" s="3">
        <f>SUM(B4:B6)</f>
        <v>55</v>
      </c>
      <c r="C3" s="3">
        <f>SUM(C4:C6)</f>
        <v>26</v>
      </c>
      <c r="D3" s="3">
        <f>SUM(D4:D6)</f>
        <v>26</v>
      </c>
      <c r="E3" s="3">
        <f>SUM(E4:E6)</f>
        <v>20</v>
      </c>
      <c r="F3" s="35">
        <f>D3/B3</f>
        <v>0.4727272727272727</v>
      </c>
      <c r="G3" s="3">
        <f>H3+I3</f>
        <v>26</v>
      </c>
      <c r="H3" s="3">
        <f>SUM(H4:H6)</f>
        <v>26</v>
      </c>
      <c r="I3" s="3">
        <f>SUM(I4:I6)</f>
        <v>0</v>
      </c>
      <c r="J3" s="54"/>
      <c r="K3" s="12">
        <f>G3/D3</f>
        <v>1</v>
      </c>
      <c r="L3" s="3"/>
    </row>
    <row r="4" spans="1:12" s="4" customFormat="1" ht="20.25" customHeight="1">
      <c r="A4" s="20" t="s">
        <v>17</v>
      </c>
      <c r="B4" s="24">
        <v>23</v>
      </c>
      <c r="C4" s="24">
        <v>9</v>
      </c>
      <c r="D4" s="24">
        <v>9</v>
      </c>
      <c r="E4" s="24">
        <v>6</v>
      </c>
      <c r="F4" s="36">
        <f aca="true" t="shared" si="0" ref="F4:F22">D4/B4</f>
        <v>0.391304347826087</v>
      </c>
      <c r="G4" s="13">
        <f aca="true" t="shared" si="1" ref="G4:G11">H4+I4</f>
        <v>9</v>
      </c>
      <c r="H4" s="24">
        <v>9</v>
      </c>
      <c r="I4" s="24">
        <v>0</v>
      </c>
      <c r="J4" s="30" t="s">
        <v>30</v>
      </c>
      <c r="K4" s="22">
        <f aca="true" t="shared" si="2" ref="K4:K22">G4/D4</f>
        <v>1</v>
      </c>
      <c r="L4" s="21"/>
    </row>
    <row r="5" spans="1:12" s="4" customFormat="1" ht="19.5" customHeight="1">
      <c r="A5" s="20" t="s">
        <v>18</v>
      </c>
      <c r="B5" s="24">
        <v>21</v>
      </c>
      <c r="C5" s="24">
        <v>10</v>
      </c>
      <c r="D5" s="24">
        <v>10</v>
      </c>
      <c r="E5" s="24">
        <v>10</v>
      </c>
      <c r="F5" s="36">
        <f t="shared" si="0"/>
        <v>0.47619047619047616</v>
      </c>
      <c r="G5" s="13">
        <f t="shared" si="1"/>
        <v>10</v>
      </c>
      <c r="H5" s="24">
        <v>10</v>
      </c>
      <c r="I5" s="24">
        <v>0</v>
      </c>
      <c r="J5" s="30" t="s">
        <v>35</v>
      </c>
      <c r="K5" s="22">
        <f t="shared" si="2"/>
        <v>1</v>
      </c>
      <c r="L5" s="21"/>
    </row>
    <row r="6" spans="1:12" s="4" customFormat="1" ht="21" customHeight="1">
      <c r="A6" s="20" t="s">
        <v>19</v>
      </c>
      <c r="B6" s="13">
        <v>11</v>
      </c>
      <c r="C6" s="13">
        <v>7</v>
      </c>
      <c r="D6" s="13">
        <v>7</v>
      </c>
      <c r="E6" s="13">
        <v>4</v>
      </c>
      <c r="F6" s="36">
        <f t="shared" si="0"/>
        <v>0.6363636363636364</v>
      </c>
      <c r="G6" s="13">
        <f t="shared" si="1"/>
        <v>7</v>
      </c>
      <c r="H6" s="13">
        <v>7</v>
      </c>
      <c r="I6" s="13">
        <v>0</v>
      </c>
      <c r="J6" s="30" t="s">
        <v>47</v>
      </c>
      <c r="K6" s="22">
        <f t="shared" si="2"/>
        <v>1</v>
      </c>
      <c r="L6" s="21"/>
    </row>
    <row r="7" spans="1:12" s="4" customFormat="1" ht="21.75" customHeight="1">
      <c r="A7" s="31" t="s">
        <v>13</v>
      </c>
      <c r="B7" s="3">
        <f>SUM(B8:B9)</f>
        <v>27</v>
      </c>
      <c r="C7" s="3">
        <f>SUM(C8:C9)</f>
        <v>17</v>
      </c>
      <c r="D7" s="3">
        <f>SUM(D8:D9)</f>
        <v>17</v>
      </c>
      <c r="E7" s="3">
        <f>SUM(E8:E9)</f>
        <v>5</v>
      </c>
      <c r="F7" s="35">
        <f t="shared" si="0"/>
        <v>0.6296296296296297</v>
      </c>
      <c r="G7" s="3">
        <f>H7+I7</f>
        <v>15</v>
      </c>
      <c r="H7" s="3">
        <f>SUM(H8:H9)</f>
        <v>13</v>
      </c>
      <c r="I7" s="3">
        <f>SUM(I8:I9)</f>
        <v>2</v>
      </c>
      <c r="J7" s="48"/>
      <c r="K7" s="12">
        <f t="shared" si="2"/>
        <v>0.8823529411764706</v>
      </c>
      <c r="L7" s="3"/>
    </row>
    <row r="8" spans="1:12" s="4" customFormat="1" ht="21" customHeight="1">
      <c r="A8" s="33" t="s">
        <v>20</v>
      </c>
      <c r="B8" s="24">
        <v>14</v>
      </c>
      <c r="C8" s="24">
        <v>10</v>
      </c>
      <c r="D8" s="24">
        <v>10</v>
      </c>
      <c r="E8" s="24">
        <v>2</v>
      </c>
      <c r="F8" s="36">
        <f t="shared" si="0"/>
        <v>0.7142857142857143</v>
      </c>
      <c r="G8" s="13">
        <f t="shared" si="1"/>
        <v>8</v>
      </c>
      <c r="H8" s="24">
        <v>6</v>
      </c>
      <c r="I8" s="24">
        <v>2</v>
      </c>
      <c r="J8" s="30" t="s">
        <v>38</v>
      </c>
      <c r="K8" s="14">
        <f t="shared" si="2"/>
        <v>0.8</v>
      </c>
      <c r="L8" s="53" t="s">
        <v>37</v>
      </c>
    </row>
    <row r="9" spans="1:12" s="4" customFormat="1" ht="21" customHeight="1">
      <c r="A9" s="33" t="s">
        <v>21</v>
      </c>
      <c r="B9" s="24">
        <v>13</v>
      </c>
      <c r="C9" s="24">
        <v>7</v>
      </c>
      <c r="D9" s="24">
        <v>7</v>
      </c>
      <c r="E9" s="24">
        <v>3</v>
      </c>
      <c r="F9" s="36">
        <f t="shared" si="0"/>
        <v>0.5384615384615384</v>
      </c>
      <c r="G9" s="13">
        <f t="shared" si="1"/>
        <v>7</v>
      </c>
      <c r="H9" s="24">
        <v>7</v>
      </c>
      <c r="I9" s="24">
        <v>0</v>
      </c>
      <c r="J9" s="30" t="s">
        <v>47</v>
      </c>
      <c r="K9" s="14">
        <f t="shared" si="2"/>
        <v>1</v>
      </c>
      <c r="L9" s="51"/>
    </row>
    <row r="10" spans="1:12" s="4" customFormat="1" ht="22.5" customHeight="1">
      <c r="A10" s="32" t="s">
        <v>8</v>
      </c>
      <c r="B10" s="11">
        <f>SUM(B11:B12)+B15</f>
        <v>36</v>
      </c>
      <c r="C10" s="11">
        <f>SUM(C11:C12)+C15</f>
        <v>27</v>
      </c>
      <c r="D10" s="11">
        <f>SUM(D11:D12)+D15</f>
        <v>26</v>
      </c>
      <c r="E10" s="11">
        <f>SUM(E11:E12)+E15</f>
        <v>9</v>
      </c>
      <c r="F10" s="37">
        <f t="shared" si="0"/>
        <v>0.7222222222222222</v>
      </c>
      <c r="G10" s="11">
        <f>H10+I10</f>
        <v>24</v>
      </c>
      <c r="H10" s="11">
        <f>SUM(H11:H12)+H15</f>
        <v>23</v>
      </c>
      <c r="I10" s="11">
        <f>SUM(I11:I12)+I15</f>
        <v>1</v>
      </c>
      <c r="J10" s="49"/>
      <c r="K10" s="15">
        <f t="shared" si="2"/>
        <v>0.9230769230769231</v>
      </c>
      <c r="L10" s="49"/>
    </row>
    <row r="11" spans="1:12" s="4" customFormat="1" ht="20.25" customHeight="1">
      <c r="A11" s="17" t="s">
        <v>22</v>
      </c>
      <c r="B11" s="24">
        <v>12</v>
      </c>
      <c r="C11" s="24">
        <v>7</v>
      </c>
      <c r="D11" s="24">
        <v>7</v>
      </c>
      <c r="E11" s="24">
        <v>5</v>
      </c>
      <c r="F11" s="36">
        <f t="shared" si="0"/>
        <v>0.5833333333333334</v>
      </c>
      <c r="G11" s="13">
        <f t="shared" si="1"/>
        <v>7</v>
      </c>
      <c r="H11" s="24">
        <v>6</v>
      </c>
      <c r="I11" s="24">
        <v>1</v>
      </c>
      <c r="J11" s="30" t="s">
        <v>39</v>
      </c>
      <c r="K11" s="14">
        <f t="shared" si="2"/>
        <v>1</v>
      </c>
      <c r="L11" s="51"/>
    </row>
    <row r="12" spans="1:12" s="4" customFormat="1" ht="20.25" customHeight="1">
      <c r="A12" s="16" t="s">
        <v>23</v>
      </c>
      <c r="B12" s="24">
        <f>SUM(B13:B14)</f>
        <v>13</v>
      </c>
      <c r="C12" s="24">
        <f>C13+C14</f>
        <v>12</v>
      </c>
      <c r="D12" s="24">
        <f>D13+D14</f>
        <v>11</v>
      </c>
      <c r="E12" s="24">
        <f>E13+E14</f>
        <v>2</v>
      </c>
      <c r="F12" s="36">
        <f t="shared" si="0"/>
        <v>0.8461538461538461</v>
      </c>
      <c r="G12" s="24">
        <f>G13+G14</f>
        <v>9</v>
      </c>
      <c r="H12" s="24">
        <f>SUM(H13:H14)</f>
        <v>9</v>
      </c>
      <c r="I12" s="24">
        <f>SUM(I13:I14)</f>
        <v>0</v>
      </c>
      <c r="J12" s="30"/>
      <c r="K12" s="14">
        <f t="shared" si="2"/>
        <v>0.8181818181818182</v>
      </c>
      <c r="L12" s="51"/>
    </row>
    <row r="13" spans="1:12" s="4" customFormat="1" ht="19.5" customHeight="1">
      <c r="A13" s="18" t="s">
        <v>14</v>
      </c>
      <c r="B13" s="38">
        <v>8</v>
      </c>
      <c r="C13" s="38">
        <v>6</v>
      </c>
      <c r="D13" s="38">
        <v>6</v>
      </c>
      <c r="E13" s="38">
        <v>2</v>
      </c>
      <c r="F13" s="19">
        <f t="shared" si="0"/>
        <v>0.75</v>
      </c>
      <c r="G13" s="23">
        <f>H13+I13</f>
        <v>6</v>
      </c>
      <c r="H13" s="25">
        <v>6</v>
      </c>
      <c r="I13" s="25">
        <v>0</v>
      </c>
      <c r="J13" s="50" t="s">
        <v>48</v>
      </c>
      <c r="K13" s="19">
        <f t="shared" si="2"/>
        <v>1</v>
      </c>
      <c r="L13" s="52"/>
    </row>
    <row r="14" spans="1:12" s="4" customFormat="1" ht="20.25" customHeight="1">
      <c r="A14" s="18" t="s">
        <v>15</v>
      </c>
      <c r="B14" s="38">
        <v>5</v>
      </c>
      <c r="C14" s="38">
        <v>6</v>
      </c>
      <c r="D14" s="38">
        <v>5</v>
      </c>
      <c r="E14" s="38">
        <v>0</v>
      </c>
      <c r="F14" s="19">
        <f t="shared" si="0"/>
        <v>1</v>
      </c>
      <c r="G14" s="23">
        <f>H14+I14</f>
        <v>3</v>
      </c>
      <c r="H14" s="25">
        <v>3</v>
      </c>
      <c r="I14" s="25">
        <v>0</v>
      </c>
      <c r="J14" s="50" t="s">
        <v>49</v>
      </c>
      <c r="K14" s="19">
        <f t="shared" si="2"/>
        <v>0.6</v>
      </c>
      <c r="L14" s="39" t="s">
        <v>40</v>
      </c>
    </row>
    <row r="15" spans="1:12" s="4" customFormat="1" ht="21" customHeight="1">
      <c r="A15" s="20" t="s">
        <v>24</v>
      </c>
      <c r="B15" s="24">
        <v>11</v>
      </c>
      <c r="C15" s="24">
        <v>8</v>
      </c>
      <c r="D15" s="24">
        <v>8</v>
      </c>
      <c r="E15" s="24">
        <v>2</v>
      </c>
      <c r="F15" s="36">
        <f>D15/B15</f>
        <v>0.7272727272727273</v>
      </c>
      <c r="G15" s="13">
        <f>H15+I15</f>
        <v>8</v>
      </c>
      <c r="H15" s="24">
        <v>8</v>
      </c>
      <c r="I15" s="24">
        <v>0</v>
      </c>
      <c r="J15" s="30" t="s">
        <v>31</v>
      </c>
      <c r="K15" s="22">
        <f>G15/D15</f>
        <v>1</v>
      </c>
      <c r="L15" s="21"/>
    </row>
    <row r="16" spans="1:12" s="4" customFormat="1" ht="21.75" customHeight="1">
      <c r="A16" s="31" t="s">
        <v>9</v>
      </c>
      <c r="B16" s="3">
        <f>SUM(B17:B21)</f>
        <v>70</v>
      </c>
      <c r="C16" s="3">
        <f>SUM(C17:C21)</f>
        <v>35</v>
      </c>
      <c r="D16" s="3">
        <f>SUM(D17:D21)</f>
        <v>34</v>
      </c>
      <c r="E16" s="3">
        <f>SUM(E17:E21)</f>
        <v>18</v>
      </c>
      <c r="F16" s="35">
        <f t="shared" si="0"/>
        <v>0.4857142857142857</v>
      </c>
      <c r="G16" s="3">
        <f aca="true" t="shared" si="3" ref="G16:G21">H16+I16</f>
        <v>34</v>
      </c>
      <c r="H16" s="3">
        <f>SUM(H17:H21)</f>
        <v>33</v>
      </c>
      <c r="I16" s="3">
        <f>SUM(I17:I21)</f>
        <v>1</v>
      </c>
      <c r="J16" s="48"/>
      <c r="K16" s="12">
        <f t="shared" si="2"/>
        <v>1</v>
      </c>
      <c r="L16" s="3"/>
    </row>
    <row r="17" spans="1:12" s="4" customFormat="1" ht="20.25" customHeight="1">
      <c r="A17" s="34" t="s">
        <v>25</v>
      </c>
      <c r="B17" s="24">
        <v>11</v>
      </c>
      <c r="C17" s="24">
        <v>7</v>
      </c>
      <c r="D17" s="24">
        <v>7</v>
      </c>
      <c r="E17" s="24">
        <v>4</v>
      </c>
      <c r="F17" s="36">
        <f t="shared" si="0"/>
        <v>0.6363636363636364</v>
      </c>
      <c r="G17" s="13">
        <f t="shared" si="3"/>
        <v>7</v>
      </c>
      <c r="H17" s="24">
        <v>6</v>
      </c>
      <c r="I17" s="24">
        <v>1</v>
      </c>
      <c r="J17" s="30" t="s">
        <v>50</v>
      </c>
      <c r="K17" s="22">
        <f t="shared" si="2"/>
        <v>1</v>
      </c>
      <c r="L17" s="21"/>
    </row>
    <row r="18" spans="1:12" s="4" customFormat="1" ht="20.25" customHeight="1">
      <c r="A18" s="34" t="s">
        <v>26</v>
      </c>
      <c r="B18" s="24">
        <v>16</v>
      </c>
      <c r="C18" s="24">
        <v>8</v>
      </c>
      <c r="D18" s="24">
        <v>8</v>
      </c>
      <c r="E18" s="24">
        <v>4</v>
      </c>
      <c r="F18" s="36">
        <f t="shared" si="0"/>
        <v>0.5</v>
      </c>
      <c r="G18" s="13">
        <f t="shared" si="3"/>
        <v>8</v>
      </c>
      <c r="H18" s="24">
        <v>8</v>
      </c>
      <c r="I18" s="24">
        <v>0</v>
      </c>
      <c r="J18" s="30" t="s">
        <v>51</v>
      </c>
      <c r="K18" s="22">
        <f t="shared" si="2"/>
        <v>1</v>
      </c>
      <c r="L18" s="21"/>
    </row>
    <row r="19" spans="1:12" s="4" customFormat="1" ht="18.75" customHeight="1">
      <c r="A19" s="34" t="s">
        <v>27</v>
      </c>
      <c r="B19" s="24">
        <v>23</v>
      </c>
      <c r="C19" s="24">
        <v>7</v>
      </c>
      <c r="D19" s="24">
        <v>7</v>
      </c>
      <c r="E19" s="24">
        <v>5</v>
      </c>
      <c r="F19" s="36">
        <f t="shared" si="0"/>
        <v>0.30434782608695654</v>
      </c>
      <c r="G19" s="13">
        <f t="shared" si="3"/>
        <v>7</v>
      </c>
      <c r="H19" s="24">
        <v>7</v>
      </c>
      <c r="I19" s="24">
        <v>0</v>
      </c>
      <c r="J19" s="45" t="s">
        <v>46</v>
      </c>
      <c r="K19" s="22">
        <f t="shared" si="2"/>
        <v>1</v>
      </c>
      <c r="L19" s="40"/>
    </row>
    <row r="20" spans="1:12" s="4" customFormat="1" ht="15.75">
      <c r="A20" s="34" t="s">
        <v>28</v>
      </c>
      <c r="B20" s="24">
        <v>15</v>
      </c>
      <c r="C20" s="24">
        <v>7</v>
      </c>
      <c r="D20" s="24">
        <v>7</v>
      </c>
      <c r="E20" s="24">
        <v>5</v>
      </c>
      <c r="F20" s="36">
        <f t="shared" si="0"/>
        <v>0.4666666666666667</v>
      </c>
      <c r="G20" s="13">
        <f t="shared" si="3"/>
        <v>7</v>
      </c>
      <c r="H20" s="24">
        <v>7</v>
      </c>
      <c r="I20" s="24">
        <v>0</v>
      </c>
      <c r="J20" s="30" t="s">
        <v>42</v>
      </c>
      <c r="K20" s="22">
        <f t="shared" si="2"/>
        <v>1</v>
      </c>
      <c r="L20" s="21"/>
    </row>
    <row r="21" spans="1:12" s="4" customFormat="1" ht="15.75">
      <c r="A21" s="34" t="s">
        <v>29</v>
      </c>
      <c r="B21" s="13">
        <v>5</v>
      </c>
      <c r="C21" s="13">
        <v>6</v>
      </c>
      <c r="D21" s="13">
        <v>5</v>
      </c>
      <c r="E21" s="13">
        <v>0</v>
      </c>
      <c r="F21" s="36">
        <f t="shared" si="0"/>
        <v>1</v>
      </c>
      <c r="G21" s="13">
        <f t="shared" si="3"/>
        <v>5</v>
      </c>
      <c r="H21" s="13">
        <v>5</v>
      </c>
      <c r="I21" s="13">
        <v>0</v>
      </c>
      <c r="J21" s="30" t="s">
        <v>41</v>
      </c>
      <c r="K21" s="22">
        <f t="shared" si="2"/>
        <v>1</v>
      </c>
      <c r="L21" s="41" t="s">
        <v>36</v>
      </c>
    </row>
    <row r="22" spans="1:12" ht="19.5">
      <c r="A22" s="26" t="s">
        <v>45</v>
      </c>
      <c r="B22" s="27">
        <f>B3+B7+B10+B16</f>
        <v>188</v>
      </c>
      <c r="C22" s="27">
        <f>C3+C7+C10+C16</f>
        <v>105</v>
      </c>
      <c r="D22" s="27">
        <f>D3+D7+D10+D16</f>
        <v>103</v>
      </c>
      <c r="E22" s="27">
        <f>E3+E7+E10+E16</f>
        <v>52</v>
      </c>
      <c r="F22" s="42">
        <f t="shared" si="0"/>
        <v>0.5478723404255319</v>
      </c>
      <c r="G22" s="27">
        <f>G3+G7+G10+G16</f>
        <v>99</v>
      </c>
      <c r="H22" s="27">
        <f>H3+H7+H10+H16</f>
        <v>95</v>
      </c>
      <c r="I22" s="27">
        <f>I3+I7+I10+I16</f>
        <v>4</v>
      </c>
      <c r="J22" s="28"/>
      <c r="K22" s="29">
        <f t="shared" si="2"/>
        <v>0.9611650485436893</v>
      </c>
      <c r="L22" s="27"/>
    </row>
    <row r="23" spans="1:12" ht="14.25" customHeight="1">
      <c r="A23" s="2" t="s">
        <v>43</v>
      </c>
      <c r="L23" s="44"/>
    </row>
    <row r="24" ht="17.25">
      <c r="A24" s="2" t="s">
        <v>33</v>
      </c>
    </row>
    <row r="25" ht="17.25">
      <c r="A25" s="2" t="s">
        <v>34</v>
      </c>
    </row>
  </sheetData>
  <sheetProtection/>
  <mergeCells count="1">
    <mergeCell ref="A1:L1"/>
  </mergeCells>
  <printOptions horizontalCentered="1"/>
  <pageMargins left="0.1968503937007874" right="0.1968503937007874" top="0.5511811023622047" bottom="0.2755905511811024" header="0.2755905511811024" footer="0.1968503937007874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2017-09-14T06:25:19Z</cp:lastPrinted>
  <dcterms:created xsi:type="dcterms:W3CDTF">2006-09-14T03:37:47Z</dcterms:created>
  <dcterms:modified xsi:type="dcterms:W3CDTF">2017-09-19T09:43:22Z</dcterms:modified>
  <cp:category/>
  <cp:version/>
  <cp:contentType/>
  <cp:contentStatus/>
</cp:coreProperties>
</file>