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1"/>
  </bookViews>
  <sheets>
    <sheet name="進" sheetId="1" r:id="rId1"/>
    <sheet name="日" sheetId="2" r:id="rId2"/>
  </sheets>
  <definedNames/>
  <calcPr fullCalcOnLoad="1"/>
</workbook>
</file>

<file path=xl/sharedStrings.xml><?xml version="1.0" encoding="utf-8"?>
<sst xmlns="http://schemas.openxmlformats.org/spreadsheetml/2006/main" count="239" uniqueCount="68">
  <si>
    <t>學年度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</si>
  <si>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</si>
  <si>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</si>
  <si>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</si>
  <si>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</si>
  <si>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</si>
  <si>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</si>
  <si>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</si>
  <si>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</si>
  <si>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</si>
  <si>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</si>
  <si>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</si>
  <si>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</si>
  <si>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</si>
  <si>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YEAR</t>
  </si>
  <si>
    <t>BNAME</t>
  </si>
  <si>
    <t>T</t>
  </si>
  <si>
    <t>M</t>
  </si>
  <si>
    <t>F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</si>
  <si>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</si>
  <si>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</si>
  <si>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</si>
  <si>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</si>
  <si>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</si>
  <si>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</si>
  <si>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</si>
  <si>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</si>
  <si>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</si>
  <si>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</si>
  <si>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</si>
  <si>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</si>
  <si>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</si>
  <si>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</si>
  <si>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</si>
  <si>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</si>
  <si>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</si>
  <si>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</si>
  <si>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</si>
  <si>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</si>
  <si>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</si>
  <si>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</si>
  <si>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</si>
  <si>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</si>
  <si>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</si>
  <si>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</si>
  <si>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</si>
  <si>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</si>
  <si>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</si>
  <si>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造形藝術研究所</t>
  </si>
  <si>
    <t>應用媒體藝術研究所</t>
  </si>
  <si>
    <t>多媒體動畫藝術學系碩士班</t>
  </si>
  <si>
    <t xml:space="preserve"> </t>
  </si>
  <si>
    <t>戲劇與劇場應用學系　　　　　　　　</t>
  </si>
  <si>
    <t>古蹟藝術修護學系</t>
  </si>
  <si>
    <t>工藝設計學系碩士班</t>
  </si>
  <si>
    <t>視覺傳達設計學系碩士班</t>
  </si>
  <si>
    <t>圖文傳播藝術學系碩士班</t>
  </si>
  <si>
    <t>日間學士班</t>
  </si>
  <si>
    <t>總計</t>
  </si>
  <si>
    <t>日間碩士班</t>
  </si>
  <si>
    <t>進修學士班</t>
  </si>
  <si>
    <t>二年制在職專班</t>
  </si>
  <si>
    <t>碩士在職專班</t>
  </si>
  <si>
    <t xml:space="preserve"> </t>
  </si>
  <si>
    <t>視覺傳達設計學系</t>
  </si>
  <si>
    <t>表演藝術研究所</t>
  </si>
  <si>
    <r>
      <t xml:space="preserve"> </t>
    </r>
    <r>
      <rPr>
        <b/>
        <sz val="12"/>
        <color indexed="10"/>
        <rFont val="新細明體"/>
        <family val="1"/>
      </rPr>
      <t>日間部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新細明體"/>
        <family val="1"/>
      </rPr>
      <t>科系別學生人數統計表（以</t>
    </r>
    <r>
      <rPr>
        <b/>
        <sz val="12"/>
        <color indexed="10"/>
        <rFont val="Times New Roman"/>
        <family val="1"/>
      </rPr>
      <t>95.3.6</t>
    </r>
    <r>
      <rPr>
        <b/>
        <sz val="12"/>
        <color indexed="10"/>
        <rFont val="新細明體"/>
        <family val="1"/>
      </rPr>
      <t>資料為準）</t>
    </r>
  </si>
  <si>
    <r>
      <t xml:space="preserve"> </t>
    </r>
    <r>
      <rPr>
        <b/>
        <sz val="12"/>
        <color indexed="10"/>
        <rFont val="新細明體"/>
        <family val="1"/>
      </rPr>
      <t>進修推廣部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新細明體"/>
        <family val="1"/>
      </rPr>
      <t>科系別學生人數統計表（以</t>
    </r>
    <r>
      <rPr>
        <b/>
        <sz val="12"/>
        <color indexed="10"/>
        <rFont val="Times New Roman"/>
        <family val="1"/>
      </rPr>
      <t>95.3.6</t>
    </r>
    <r>
      <rPr>
        <b/>
        <sz val="12"/>
        <color indexed="10"/>
        <rFont val="新細明體"/>
        <family val="1"/>
      </rPr>
      <t>資料為準）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</si>
</sst>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1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7" fillId="3" borderId="1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1"/>
  <sheetViews>
    <sheetView workbookViewId="0" topLeftCell="A9">
      <selection activeCell="F29" sqref="F29"/>
    </sheetView>
  </sheetViews>
  <sheetFormatPr defaultColWidth="9.00390625" defaultRowHeight="16.5"/>
  <cols>
    <col min="1" max="1" width="4.625" style="23" customWidth="1"/>
    <col min="2" max="2" width="24.625" style="24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25.5" customHeight="1" thickBot="1">
      <c r="A1" s="32" t="s">
        <v>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6.5">
      <c r="A2" s="35" t="s">
        <v>0</v>
      </c>
      <c r="B2" s="37" t="s">
        <v>1</v>
      </c>
      <c r="C2" s="31" t="s">
        <v>2</v>
      </c>
      <c r="D2" s="31"/>
      <c r="E2" s="31"/>
      <c r="F2" s="31" t="s">
        <v>3</v>
      </c>
      <c r="G2" s="31"/>
      <c r="H2" s="31" t="s">
        <v>4</v>
      </c>
      <c r="I2" s="31"/>
      <c r="J2" s="31" t="s">
        <v>5</v>
      </c>
      <c r="K2" s="31"/>
      <c r="L2" s="31" t="s">
        <v>6</v>
      </c>
      <c r="M2" s="31"/>
      <c r="N2" s="31" t="s">
        <v>7</v>
      </c>
      <c r="O2" s="31"/>
      <c r="P2" s="31" t="s">
        <v>8</v>
      </c>
      <c r="Q2" s="31"/>
      <c r="R2" s="31" t="s">
        <v>9</v>
      </c>
      <c r="S2" s="31"/>
      <c r="T2" s="31" t="s">
        <v>10</v>
      </c>
      <c r="U2" s="31"/>
    </row>
    <row r="3" spans="1:21" ht="16.5">
      <c r="A3" s="36"/>
      <c r="B3" s="38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7.25" thickBot="1">
      <c r="A4" s="3" t="s">
        <v>14</v>
      </c>
      <c r="B4" s="4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21" s="10" customFormat="1" ht="16.5">
      <c r="A5" s="7">
        <v>94</v>
      </c>
      <c r="B5" s="8" t="s">
        <v>58</v>
      </c>
      <c r="C5" s="9">
        <f>C6+C17+C26</f>
        <v>2392</v>
      </c>
      <c r="D5" s="9">
        <f aca="true" t="shared" si="0" ref="D5:I5">D6+D17+D26</f>
        <v>800</v>
      </c>
      <c r="E5" s="9">
        <f t="shared" si="0"/>
        <v>1592</v>
      </c>
      <c r="F5" s="9">
        <f t="shared" si="0"/>
        <v>201</v>
      </c>
      <c r="G5" s="9">
        <f t="shared" si="0"/>
        <v>443</v>
      </c>
      <c r="H5" s="9">
        <f t="shared" si="0"/>
        <v>224</v>
      </c>
      <c r="I5" s="9">
        <f t="shared" si="0"/>
        <v>407</v>
      </c>
      <c r="J5" s="9">
        <f aca="true" t="shared" si="1" ref="J5:O5">J6+J26</f>
        <v>135</v>
      </c>
      <c r="K5" s="9">
        <f t="shared" si="1"/>
        <v>231</v>
      </c>
      <c r="L5" s="9">
        <f t="shared" si="1"/>
        <v>99</v>
      </c>
      <c r="M5" s="9">
        <f t="shared" si="1"/>
        <v>221</v>
      </c>
      <c r="N5" s="9">
        <f t="shared" si="1"/>
        <v>86</v>
      </c>
      <c r="O5" s="9">
        <f t="shared" si="1"/>
        <v>223</v>
      </c>
      <c r="P5" s="26" t="s">
        <v>51</v>
      </c>
      <c r="Q5" s="26" t="s">
        <v>51</v>
      </c>
      <c r="R5" s="26" t="s">
        <v>51</v>
      </c>
      <c r="S5" s="26" t="s">
        <v>51</v>
      </c>
      <c r="T5" s="9">
        <f>T6+T17+T26</f>
        <v>55</v>
      </c>
      <c r="U5" s="9">
        <f>U6+U17+U26</f>
        <v>67</v>
      </c>
    </row>
    <row r="6" spans="1:21" s="10" customFormat="1" ht="16.5">
      <c r="A6" s="11">
        <v>94</v>
      </c>
      <c r="B6" s="12" t="s">
        <v>60</v>
      </c>
      <c r="C6" s="13">
        <f>SUM(C7:C16)</f>
        <v>1659</v>
      </c>
      <c r="D6" s="13">
        <f aca="true" t="shared" si="2" ref="D6:M6">SUM(D7:D16)</f>
        <v>545</v>
      </c>
      <c r="E6" s="13">
        <f t="shared" si="2"/>
        <v>1114</v>
      </c>
      <c r="F6" s="13">
        <f t="shared" si="2"/>
        <v>106</v>
      </c>
      <c r="G6" s="13">
        <f t="shared" si="2"/>
        <v>217</v>
      </c>
      <c r="H6" s="13">
        <f t="shared" si="2"/>
        <v>125</v>
      </c>
      <c r="I6" s="13">
        <f t="shared" si="2"/>
        <v>217</v>
      </c>
      <c r="J6" s="13">
        <f t="shared" si="2"/>
        <v>109</v>
      </c>
      <c r="K6" s="13">
        <f t="shared" si="2"/>
        <v>219</v>
      </c>
      <c r="L6" s="13">
        <f t="shared" si="2"/>
        <v>99</v>
      </c>
      <c r="M6" s="13">
        <f t="shared" si="2"/>
        <v>221</v>
      </c>
      <c r="N6" s="13">
        <f>SUM(N7:N16)</f>
        <v>86</v>
      </c>
      <c r="O6" s="13">
        <f>SUM(O7:O16)</f>
        <v>223</v>
      </c>
      <c r="P6" s="13"/>
      <c r="Q6" s="13"/>
      <c r="R6" s="13"/>
      <c r="S6" s="13"/>
      <c r="T6" s="13">
        <f>SUM(T7:T16)</f>
        <v>20</v>
      </c>
      <c r="U6" s="13">
        <f>SUM(U7:U16)</f>
        <v>17</v>
      </c>
    </row>
    <row r="7" spans="1:53" ht="16.5">
      <c r="A7" s="14">
        <v>94</v>
      </c>
      <c r="B7" s="15" t="s">
        <v>36</v>
      </c>
      <c r="C7" s="16">
        <f>D7+E7</f>
        <v>173</v>
      </c>
      <c r="D7" s="16">
        <f>F7+H7+J7+L7+N7+T7</f>
        <v>110</v>
      </c>
      <c r="E7" s="16">
        <f>G7+I7+K7+M7+O7+U7</f>
        <v>63</v>
      </c>
      <c r="F7" s="16">
        <v>18</v>
      </c>
      <c r="G7" s="16">
        <v>11</v>
      </c>
      <c r="H7" s="16">
        <v>22</v>
      </c>
      <c r="I7" s="16">
        <v>3</v>
      </c>
      <c r="J7" s="16">
        <v>22</v>
      </c>
      <c r="K7" s="16">
        <v>6</v>
      </c>
      <c r="L7" s="16">
        <v>19</v>
      </c>
      <c r="M7" s="16">
        <v>11</v>
      </c>
      <c r="N7" s="16">
        <v>27</v>
      </c>
      <c r="O7" s="16">
        <v>30</v>
      </c>
      <c r="P7" s="16"/>
      <c r="Q7" s="16"/>
      <c r="R7" s="16"/>
      <c r="S7" s="16"/>
      <c r="T7" s="16">
        <v>2</v>
      </c>
      <c r="U7" s="16">
        <v>2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6.5">
      <c r="A8" s="14">
        <v>94</v>
      </c>
      <c r="B8" s="15" t="s">
        <v>45</v>
      </c>
      <c r="C8" s="16">
        <f aca="true" t="shared" si="3" ref="C8:C16">D8+E8</f>
        <v>118</v>
      </c>
      <c r="D8" s="16">
        <f>F8+H8+J8+L8</f>
        <v>42</v>
      </c>
      <c r="E8" s="16">
        <f>G8+I8+K8+M8</f>
        <v>76</v>
      </c>
      <c r="F8" s="16">
        <v>10</v>
      </c>
      <c r="G8" s="16">
        <v>20</v>
      </c>
      <c r="H8" s="16">
        <v>13</v>
      </c>
      <c r="I8" s="16">
        <v>17</v>
      </c>
      <c r="J8" s="16">
        <v>12</v>
      </c>
      <c r="K8" s="16">
        <v>18</v>
      </c>
      <c r="L8" s="16">
        <v>7</v>
      </c>
      <c r="M8" s="16">
        <v>21</v>
      </c>
      <c r="N8" s="16"/>
      <c r="O8" s="16"/>
      <c r="P8" s="16"/>
      <c r="Q8" s="16"/>
      <c r="R8" s="16"/>
      <c r="S8" s="16"/>
      <c r="T8" s="16" t="s">
        <v>51</v>
      </c>
      <c r="U8" s="16" t="s">
        <v>51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6.5">
      <c r="A9" s="14">
        <v>94</v>
      </c>
      <c r="B9" s="15" t="s">
        <v>64</v>
      </c>
      <c r="C9" s="16">
        <f t="shared" si="3"/>
        <v>148</v>
      </c>
      <c r="D9" s="16">
        <f aca="true" t="shared" si="4" ref="D9:D16">F9+H9+J9+L9+N9+T9</f>
        <v>55</v>
      </c>
      <c r="E9" s="16">
        <f aca="true" t="shared" si="5" ref="E9:E16">G9+I9+K9+M9+O9+U9</f>
        <v>93</v>
      </c>
      <c r="F9" s="16">
        <v>11</v>
      </c>
      <c r="G9" s="16">
        <v>17</v>
      </c>
      <c r="H9" s="16">
        <v>13</v>
      </c>
      <c r="I9" s="16">
        <v>15</v>
      </c>
      <c r="J9" s="16">
        <v>10</v>
      </c>
      <c r="K9" s="16">
        <v>19</v>
      </c>
      <c r="L9" s="16">
        <v>14</v>
      </c>
      <c r="M9" s="16">
        <v>17</v>
      </c>
      <c r="N9" s="16">
        <v>5</v>
      </c>
      <c r="O9" s="16">
        <v>24</v>
      </c>
      <c r="P9" s="16"/>
      <c r="Q9" s="16"/>
      <c r="R9" s="16"/>
      <c r="S9" s="16"/>
      <c r="T9" s="16">
        <v>2</v>
      </c>
      <c r="U9" s="16">
        <v>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6.5">
      <c r="A10" s="14">
        <v>94</v>
      </c>
      <c r="B10" s="15" t="s">
        <v>38</v>
      </c>
      <c r="C10" s="16">
        <f t="shared" si="3"/>
        <v>157</v>
      </c>
      <c r="D10" s="16">
        <f t="shared" si="4"/>
        <v>62</v>
      </c>
      <c r="E10" s="16">
        <f t="shared" si="5"/>
        <v>95</v>
      </c>
      <c r="F10" s="16">
        <v>12</v>
      </c>
      <c r="G10" s="16">
        <v>21</v>
      </c>
      <c r="H10" s="16">
        <v>14</v>
      </c>
      <c r="I10" s="16">
        <v>21</v>
      </c>
      <c r="J10" s="16">
        <v>10</v>
      </c>
      <c r="K10" s="16">
        <v>22</v>
      </c>
      <c r="L10" s="16">
        <v>16</v>
      </c>
      <c r="M10" s="16">
        <v>10</v>
      </c>
      <c r="N10" s="16">
        <v>8</v>
      </c>
      <c r="O10" s="16">
        <v>20</v>
      </c>
      <c r="P10" s="16"/>
      <c r="Q10" s="16"/>
      <c r="R10" s="16"/>
      <c r="S10" s="16"/>
      <c r="T10" s="16">
        <v>2</v>
      </c>
      <c r="U10" s="16">
        <v>1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6.5">
      <c r="A11" s="14">
        <v>94</v>
      </c>
      <c r="B11" s="15" t="s">
        <v>42</v>
      </c>
      <c r="C11" s="16">
        <f t="shared" si="3"/>
        <v>172</v>
      </c>
      <c r="D11" s="16">
        <f t="shared" si="4"/>
        <v>64</v>
      </c>
      <c r="E11" s="16">
        <f t="shared" si="5"/>
        <v>108</v>
      </c>
      <c r="F11" s="16">
        <v>10</v>
      </c>
      <c r="G11" s="16">
        <v>18</v>
      </c>
      <c r="H11" s="16">
        <v>11</v>
      </c>
      <c r="I11" s="16">
        <v>22</v>
      </c>
      <c r="J11" s="16">
        <v>13</v>
      </c>
      <c r="K11" s="16">
        <v>17</v>
      </c>
      <c r="L11" s="16">
        <v>13</v>
      </c>
      <c r="M11" s="16">
        <v>18</v>
      </c>
      <c r="N11" s="16">
        <v>12</v>
      </c>
      <c r="O11" s="16">
        <v>25</v>
      </c>
      <c r="P11" s="16"/>
      <c r="Q11" s="16"/>
      <c r="R11" s="16"/>
      <c r="S11" s="16"/>
      <c r="T11" s="16">
        <v>5</v>
      </c>
      <c r="U11" s="16">
        <v>8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6.5">
      <c r="A12" s="14">
        <v>94</v>
      </c>
      <c r="B12" s="15" t="s">
        <v>44</v>
      </c>
      <c r="C12" s="16">
        <f t="shared" si="3"/>
        <v>227</v>
      </c>
      <c r="D12" s="16">
        <f t="shared" si="4"/>
        <v>49</v>
      </c>
      <c r="E12" s="16">
        <f t="shared" si="5"/>
        <v>178</v>
      </c>
      <c r="F12" s="16">
        <v>4</v>
      </c>
      <c r="G12" s="16">
        <v>38</v>
      </c>
      <c r="H12" s="16">
        <v>17</v>
      </c>
      <c r="I12" s="16">
        <v>35</v>
      </c>
      <c r="J12" s="16">
        <v>11</v>
      </c>
      <c r="K12" s="16">
        <v>36</v>
      </c>
      <c r="L12" s="16">
        <v>5</v>
      </c>
      <c r="M12" s="16">
        <v>40</v>
      </c>
      <c r="N12" s="16">
        <v>9</v>
      </c>
      <c r="O12" s="25">
        <v>27</v>
      </c>
      <c r="P12" s="16"/>
      <c r="Q12" s="16"/>
      <c r="R12" s="16"/>
      <c r="S12" s="16"/>
      <c r="T12" s="16">
        <v>3</v>
      </c>
      <c r="U12" s="16">
        <v>2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6.5">
      <c r="A13" s="14">
        <v>94</v>
      </c>
      <c r="B13" s="15" t="s">
        <v>46</v>
      </c>
      <c r="C13" s="16">
        <f t="shared" si="3"/>
        <v>184</v>
      </c>
      <c r="D13" s="16">
        <f t="shared" si="4"/>
        <v>47</v>
      </c>
      <c r="E13" s="16">
        <f>G13+I13+K13+M13+O13</f>
        <v>137</v>
      </c>
      <c r="F13" s="16">
        <v>11</v>
      </c>
      <c r="G13" s="16">
        <v>28</v>
      </c>
      <c r="H13" s="16">
        <v>8</v>
      </c>
      <c r="I13" s="16">
        <v>29</v>
      </c>
      <c r="J13" s="16">
        <v>9</v>
      </c>
      <c r="K13" s="16">
        <v>24</v>
      </c>
      <c r="L13" s="16">
        <v>8</v>
      </c>
      <c r="M13" s="16">
        <v>30</v>
      </c>
      <c r="N13" s="16">
        <v>10</v>
      </c>
      <c r="O13" s="16">
        <v>26</v>
      </c>
      <c r="P13" s="16"/>
      <c r="Q13" s="16"/>
      <c r="R13" s="16"/>
      <c r="S13" s="16"/>
      <c r="T13" s="16">
        <v>1</v>
      </c>
      <c r="U13" s="16" t="s">
        <v>51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6.5">
      <c r="A14" s="14">
        <v>94</v>
      </c>
      <c r="B14" s="15" t="s">
        <v>40</v>
      </c>
      <c r="C14" s="16">
        <f t="shared" si="3"/>
        <v>183</v>
      </c>
      <c r="D14" s="16">
        <f>F14+H14+J14+L14+N14</f>
        <v>26</v>
      </c>
      <c r="E14" s="16">
        <f>G14+I14+K14+M14+O14</f>
        <v>157</v>
      </c>
      <c r="F14" s="16">
        <v>10</v>
      </c>
      <c r="G14" s="16">
        <v>28</v>
      </c>
      <c r="H14" s="16">
        <v>3</v>
      </c>
      <c r="I14" s="16">
        <v>36</v>
      </c>
      <c r="J14" s="16">
        <v>7</v>
      </c>
      <c r="K14" s="16">
        <v>30</v>
      </c>
      <c r="L14" s="16">
        <v>4</v>
      </c>
      <c r="M14" s="16">
        <v>32</v>
      </c>
      <c r="N14" s="16">
        <v>2</v>
      </c>
      <c r="O14" s="16">
        <v>31</v>
      </c>
      <c r="P14" s="16"/>
      <c r="Q14" s="16"/>
      <c r="R14" s="16"/>
      <c r="S14" s="16"/>
      <c r="T14" s="25" t="s">
        <v>51</v>
      </c>
      <c r="U14" s="25" t="s">
        <v>51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6.5">
      <c r="A15" s="14">
        <v>94</v>
      </c>
      <c r="B15" s="15" t="s">
        <v>41</v>
      </c>
      <c r="C15" s="16">
        <f t="shared" si="3"/>
        <v>104</v>
      </c>
      <c r="D15" s="16">
        <f>F15+H15+J15+L15+N15</f>
        <v>12</v>
      </c>
      <c r="E15" s="16">
        <f t="shared" si="5"/>
        <v>92</v>
      </c>
      <c r="F15" s="16">
        <v>4</v>
      </c>
      <c r="G15" s="16">
        <v>16</v>
      </c>
      <c r="H15" s="16">
        <v>4</v>
      </c>
      <c r="I15" s="16">
        <v>18</v>
      </c>
      <c r="J15" s="16">
        <v>3</v>
      </c>
      <c r="K15" s="16">
        <v>24</v>
      </c>
      <c r="L15" s="16">
        <v>1</v>
      </c>
      <c r="M15" s="16">
        <v>17</v>
      </c>
      <c r="N15" s="16">
        <v>0</v>
      </c>
      <c r="O15" s="16">
        <v>17</v>
      </c>
      <c r="P15" s="16"/>
      <c r="Q15" s="16"/>
      <c r="R15" s="16"/>
      <c r="S15" s="16"/>
      <c r="T15" s="25" t="s">
        <v>51</v>
      </c>
      <c r="U15" s="16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6.5">
      <c r="A16" s="14">
        <v>94</v>
      </c>
      <c r="B16" s="15" t="s">
        <v>52</v>
      </c>
      <c r="C16" s="16">
        <f t="shared" si="3"/>
        <v>193</v>
      </c>
      <c r="D16" s="16">
        <f t="shared" si="4"/>
        <v>78</v>
      </c>
      <c r="E16" s="16">
        <f t="shared" si="5"/>
        <v>115</v>
      </c>
      <c r="F16" s="16">
        <v>16</v>
      </c>
      <c r="G16" s="16">
        <v>20</v>
      </c>
      <c r="H16" s="16">
        <v>20</v>
      </c>
      <c r="I16" s="16">
        <v>21</v>
      </c>
      <c r="J16" s="16">
        <v>12</v>
      </c>
      <c r="K16" s="16">
        <v>23</v>
      </c>
      <c r="L16" s="16">
        <v>12</v>
      </c>
      <c r="M16" s="16">
        <v>25</v>
      </c>
      <c r="N16" s="16">
        <v>13</v>
      </c>
      <c r="O16" s="16">
        <v>23</v>
      </c>
      <c r="P16" s="16"/>
      <c r="Q16" s="16"/>
      <c r="R16" s="16"/>
      <c r="S16" s="16"/>
      <c r="T16" s="16">
        <v>5</v>
      </c>
      <c r="U16" s="16">
        <v>3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21" s="10" customFormat="1" ht="16.5">
      <c r="A17" s="11">
        <v>94</v>
      </c>
      <c r="B17" s="12" t="s">
        <v>61</v>
      </c>
      <c r="C17" s="13">
        <f>SUM(C18:C25)</f>
        <v>534</v>
      </c>
      <c r="D17" s="13">
        <f aca="true" t="shared" si="6" ref="D17:I17">SUM(D18:D25)</f>
        <v>134</v>
      </c>
      <c r="E17" s="13">
        <f t="shared" si="6"/>
        <v>400</v>
      </c>
      <c r="F17" s="13">
        <f t="shared" si="6"/>
        <v>62</v>
      </c>
      <c r="G17" s="13">
        <f t="shared" si="6"/>
        <v>200</v>
      </c>
      <c r="H17" s="13">
        <f t="shared" si="6"/>
        <v>64</v>
      </c>
      <c r="I17" s="13">
        <f t="shared" si="6"/>
        <v>164</v>
      </c>
      <c r="J17" s="30" t="s">
        <v>51</v>
      </c>
      <c r="K17" s="30" t="s">
        <v>51</v>
      </c>
      <c r="L17" s="30" t="s">
        <v>51</v>
      </c>
      <c r="M17" s="30" t="s">
        <v>51</v>
      </c>
      <c r="N17" s="13"/>
      <c r="O17" s="13"/>
      <c r="P17" s="13"/>
      <c r="Q17" s="13"/>
      <c r="R17" s="13"/>
      <c r="S17" s="13"/>
      <c r="T17" s="13">
        <f>SUM(T18:T25)</f>
        <v>8</v>
      </c>
      <c r="U17" s="13">
        <f>SUM(U18:U25)</f>
        <v>36</v>
      </c>
    </row>
    <row r="18" spans="1:53" ht="16.5">
      <c r="A18" s="14">
        <v>94</v>
      </c>
      <c r="B18" s="15" t="s">
        <v>36</v>
      </c>
      <c r="C18" s="16">
        <f>D18+E18</f>
        <v>78</v>
      </c>
      <c r="D18" s="16">
        <f>F18+H18+T18</f>
        <v>16</v>
      </c>
      <c r="E18" s="16">
        <f>G18+I18+U18</f>
        <v>62</v>
      </c>
      <c r="F18" s="16">
        <v>6</v>
      </c>
      <c r="G18" s="16">
        <v>30</v>
      </c>
      <c r="H18" s="16">
        <v>7</v>
      </c>
      <c r="I18" s="16">
        <v>22</v>
      </c>
      <c r="J18" s="25" t="s">
        <v>51</v>
      </c>
      <c r="K18" s="25" t="s">
        <v>51</v>
      </c>
      <c r="L18" s="25" t="s">
        <v>51</v>
      </c>
      <c r="M18" s="25" t="s">
        <v>51</v>
      </c>
      <c r="N18" s="16"/>
      <c r="O18" s="16"/>
      <c r="P18" s="16"/>
      <c r="Q18" s="16"/>
      <c r="R18" s="16"/>
      <c r="S18" s="16"/>
      <c r="T18" s="16">
        <v>3</v>
      </c>
      <c r="U18" s="16">
        <v>10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6.5">
      <c r="A19" s="14">
        <v>94</v>
      </c>
      <c r="B19" s="15" t="s">
        <v>45</v>
      </c>
      <c r="C19" s="16">
        <f aca="true" t="shared" si="7" ref="C19:C25">D19+E19</f>
        <v>62</v>
      </c>
      <c r="D19" s="16">
        <f>F19+H19</f>
        <v>17</v>
      </c>
      <c r="E19" s="16">
        <f aca="true" t="shared" si="8" ref="E19:E25">G19+I19+U19</f>
        <v>45</v>
      </c>
      <c r="F19" s="16">
        <v>9</v>
      </c>
      <c r="G19" s="16">
        <v>21</v>
      </c>
      <c r="H19" s="16">
        <v>8</v>
      </c>
      <c r="I19" s="16">
        <v>22</v>
      </c>
      <c r="J19" s="25" t="s">
        <v>51</v>
      </c>
      <c r="K19" s="25" t="s">
        <v>51</v>
      </c>
      <c r="L19" s="25" t="s">
        <v>51</v>
      </c>
      <c r="M19" s="25" t="s">
        <v>51</v>
      </c>
      <c r="N19" s="16"/>
      <c r="O19" s="16"/>
      <c r="P19" s="16"/>
      <c r="Q19" s="16"/>
      <c r="R19" s="16"/>
      <c r="S19" s="16"/>
      <c r="T19" s="25" t="s">
        <v>51</v>
      </c>
      <c r="U19" s="16">
        <v>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6.5">
      <c r="A20" s="14">
        <v>94</v>
      </c>
      <c r="B20" s="15" t="s">
        <v>43</v>
      </c>
      <c r="C20" s="16">
        <f t="shared" si="7"/>
        <v>68</v>
      </c>
      <c r="D20" s="16">
        <f>F20+H20</f>
        <v>17</v>
      </c>
      <c r="E20" s="16">
        <f t="shared" si="8"/>
        <v>51</v>
      </c>
      <c r="F20" s="16">
        <v>10</v>
      </c>
      <c r="G20" s="16">
        <v>25</v>
      </c>
      <c r="H20" s="16">
        <v>7</v>
      </c>
      <c r="I20" s="16">
        <v>25</v>
      </c>
      <c r="J20" s="25" t="s">
        <v>51</v>
      </c>
      <c r="K20" s="25" t="s">
        <v>51</v>
      </c>
      <c r="L20" s="25" t="s">
        <v>51</v>
      </c>
      <c r="M20" s="25" t="s">
        <v>51</v>
      </c>
      <c r="N20" s="16"/>
      <c r="O20" s="16"/>
      <c r="P20" s="16"/>
      <c r="Q20" s="16"/>
      <c r="R20" s="16"/>
      <c r="S20" s="16"/>
      <c r="T20" s="25" t="s">
        <v>51</v>
      </c>
      <c r="U20" s="16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6.5">
      <c r="A21" s="14">
        <v>94</v>
      </c>
      <c r="B21" s="15" t="s">
        <v>38</v>
      </c>
      <c r="C21" s="16">
        <f t="shared" si="7"/>
        <v>70</v>
      </c>
      <c r="D21" s="16">
        <f>F21+H21+T21</f>
        <v>22</v>
      </c>
      <c r="E21" s="16">
        <f t="shared" si="8"/>
        <v>48</v>
      </c>
      <c r="F21" s="16">
        <v>10</v>
      </c>
      <c r="G21" s="16">
        <v>27</v>
      </c>
      <c r="H21" s="16">
        <v>11</v>
      </c>
      <c r="I21" s="16">
        <v>18</v>
      </c>
      <c r="J21" s="25" t="s">
        <v>51</v>
      </c>
      <c r="K21" s="25" t="s">
        <v>51</v>
      </c>
      <c r="L21" s="25" t="s">
        <v>51</v>
      </c>
      <c r="M21" s="25" t="s">
        <v>51</v>
      </c>
      <c r="N21" s="16"/>
      <c r="O21" s="16"/>
      <c r="P21" s="16"/>
      <c r="Q21" s="16"/>
      <c r="R21" s="16"/>
      <c r="S21" s="16"/>
      <c r="T21" s="16">
        <v>1</v>
      </c>
      <c r="U21" s="16">
        <v>3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6.5">
      <c r="A22" s="14">
        <v>94</v>
      </c>
      <c r="B22" s="15" t="s">
        <v>44</v>
      </c>
      <c r="C22" s="16">
        <f t="shared" si="7"/>
        <v>82</v>
      </c>
      <c r="D22" s="16">
        <f>F22+H22</f>
        <v>33</v>
      </c>
      <c r="E22" s="16">
        <f t="shared" si="8"/>
        <v>49</v>
      </c>
      <c r="F22" s="16">
        <v>14</v>
      </c>
      <c r="G22" s="16">
        <v>22</v>
      </c>
      <c r="H22" s="16">
        <v>19</v>
      </c>
      <c r="I22" s="16">
        <v>25</v>
      </c>
      <c r="J22" s="25" t="s">
        <v>51</v>
      </c>
      <c r="K22" s="25" t="s">
        <v>51</v>
      </c>
      <c r="L22" s="25" t="s">
        <v>51</v>
      </c>
      <c r="M22" s="25" t="s">
        <v>51</v>
      </c>
      <c r="N22" s="16"/>
      <c r="O22" s="25" t="s">
        <v>51</v>
      </c>
      <c r="P22" s="16"/>
      <c r="Q22" s="16"/>
      <c r="R22" s="16"/>
      <c r="S22" s="16"/>
      <c r="T22" s="25" t="s">
        <v>51</v>
      </c>
      <c r="U22" s="16">
        <v>2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6.5">
      <c r="A23" s="14">
        <v>94</v>
      </c>
      <c r="B23" s="15" t="s">
        <v>40</v>
      </c>
      <c r="C23" s="16">
        <f t="shared" si="7"/>
        <v>71</v>
      </c>
      <c r="D23" s="16">
        <f>F23+H23</f>
        <v>5</v>
      </c>
      <c r="E23" s="16">
        <f t="shared" si="8"/>
        <v>66</v>
      </c>
      <c r="F23" s="16">
        <v>1</v>
      </c>
      <c r="G23" s="16">
        <v>32</v>
      </c>
      <c r="H23" s="16">
        <v>4</v>
      </c>
      <c r="I23" s="16">
        <v>23</v>
      </c>
      <c r="J23" s="25" t="s">
        <v>51</v>
      </c>
      <c r="K23" s="25" t="s">
        <v>51</v>
      </c>
      <c r="L23" s="25" t="s">
        <v>51</v>
      </c>
      <c r="M23" s="25" t="s">
        <v>51</v>
      </c>
      <c r="N23" s="16"/>
      <c r="O23" s="16"/>
      <c r="P23" s="16"/>
      <c r="Q23" s="16"/>
      <c r="R23" s="16"/>
      <c r="S23" s="16"/>
      <c r="T23" s="25" t="s">
        <v>63</v>
      </c>
      <c r="U23" s="16">
        <v>11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6.5">
      <c r="A24" s="14">
        <v>94</v>
      </c>
      <c r="B24" s="15" t="s">
        <v>41</v>
      </c>
      <c r="C24" s="16">
        <f t="shared" si="7"/>
        <v>39</v>
      </c>
      <c r="D24" s="16">
        <f>F24+H24</f>
        <v>3</v>
      </c>
      <c r="E24" s="16">
        <f>G24+I24</f>
        <v>36</v>
      </c>
      <c r="F24" s="16">
        <v>3</v>
      </c>
      <c r="G24" s="16">
        <v>17</v>
      </c>
      <c r="H24" s="16">
        <v>0</v>
      </c>
      <c r="I24" s="16">
        <v>19</v>
      </c>
      <c r="J24" s="25" t="s">
        <v>51</v>
      </c>
      <c r="K24" s="25" t="s">
        <v>51</v>
      </c>
      <c r="L24" s="25" t="s">
        <v>51</v>
      </c>
      <c r="M24" s="25" t="s">
        <v>51</v>
      </c>
      <c r="N24" s="16"/>
      <c r="O24" s="16"/>
      <c r="P24" s="16"/>
      <c r="Q24" s="16"/>
      <c r="R24" s="16"/>
      <c r="S24" s="16"/>
      <c r="T24" s="16" t="s">
        <v>51</v>
      </c>
      <c r="U24" s="16" t="s">
        <v>51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6.5">
      <c r="A25" s="14">
        <v>94</v>
      </c>
      <c r="B25" s="15" t="s">
        <v>52</v>
      </c>
      <c r="C25" s="16">
        <f t="shared" si="7"/>
        <v>64</v>
      </c>
      <c r="D25" s="16">
        <f>F25+H25+T25</f>
        <v>21</v>
      </c>
      <c r="E25" s="16">
        <f t="shared" si="8"/>
        <v>43</v>
      </c>
      <c r="F25" s="16">
        <v>9</v>
      </c>
      <c r="G25" s="16">
        <v>26</v>
      </c>
      <c r="H25" s="16">
        <v>8</v>
      </c>
      <c r="I25" s="16">
        <v>10</v>
      </c>
      <c r="J25" s="25" t="s">
        <v>51</v>
      </c>
      <c r="K25" s="25" t="s">
        <v>51</v>
      </c>
      <c r="L25" s="25" t="s">
        <v>51</v>
      </c>
      <c r="M25" s="25" t="s">
        <v>51</v>
      </c>
      <c r="N25" s="16"/>
      <c r="O25" s="16"/>
      <c r="P25" s="16"/>
      <c r="Q25" s="16"/>
      <c r="R25" s="16"/>
      <c r="S25" s="16"/>
      <c r="T25" s="16">
        <v>4</v>
      </c>
      <c r="U25" s="16">
        <v>7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21" s="10" customFormat="1" ht="16.5">
      <c r="A26" s="11">
        <v>94</v>
      </c>
      <c r="B26" s="12" t="s">
        <v>62</v>
      </c>
      <c r="C26" s="13">
        <f aca="true" t="shared" si="9" ref="C26:K26">SUM(C27:C29)</f>
        <v>199</v>
      </c>
      <c r="D26" s="13">
        <f t="shared" si="9"/>
        <v>121</v>
      </c>
      <c r="E26" s="13">
        <f t="shared" si="9"/>
        <v>78</v>
      </c>
      <c r="F26" s="13">
        <f t="shared" si="9"/>
        <v>33</v>
      </c>
      <c r="G26" s="13">
        <f t="shared" si="9"/>
        <v>26</v>
      </c>
      <c r="H26" s="13">
        <f t="shared" si="9"/>
        <v>35</v>
      </c>
      <c r="I26" s="13">
        <f t="shared" si="9"/>
        <v>26</v>
      </c>
      <c r="J26" s="13">
        <f t="shared" si="9"/>
        <v>26</v>
      </c>
      <c r="K26" s="13">
        <f t="shared" si="9"/>
        <v>12</v>
      </c>
      <c r="L26" s="13"/>
      <c r="M26" s="13"/>
      <c r="N26" s="13"/>
      <c r="O26" s="13"/>
      <c r="P26" s="13"/>
      <c r="Q26" s="13"/>
      <c r="R26" s="13"/>
      <c r="S26" s="13"/>
      <c r="T26" s="13">
        <f>SUM(T27:T29)</f>
        <v>27</v>
      </c>
      <c r="U26" s="13">
        <f>SUM(U27:U29)</f>
        <v>14</v>
      </c>
    </row>
    <row r="27" spans="1:53" ht="16.5">
      <c r="A27" s="14">
        <v>94</v>
      </c>
      <c r="B27" s="15" t="s">
        <v>48</v>
      </c>
      <c r="C27" s="16">
        <f>D27+E27</f>
        <v>111</v>
      </c>
      <c r="D27" s="16">
        <f>F27+H27+J27+T27</f>
        <v>70</v>
      </c>
      <c r="E27" s="16">
        <f>G27+I27+K27+U27</f>
        <v>41</v>
      </c>
      <c r="F27" s="16">
        <v>15</v>
      </c>
      <c r="G27" s="16">
        <v>9</v>
      </c>
      <c r="H27" s="16">
        <v>20</v>
      </c>
      <c r="I27" s="16">
        <v>15</v>
      </c>
      <c r="J27" s="16">
        <v>26</v>
      </c>
      <c r="K27" s="16">
        <v>12</v>
      </c>
      <c r="L27" s="16" t="s">
        <v>35</v>
      </c>
      <c r="M27" s="16" t="s">
        <v>35</v>
      </c>
      <c r="N27" s="16"/>
      <c r="O27" s="16"/>
      <c r="P27" s="16"/>
      <c r="Q27" s="16"/>
      <c r="R27" s="16"/>
      <c r="S27" s="16"/>
      <c r="T27" s="16">
        <v>9</v>
      </c>
      <c r="U27" s="16">
        <v>5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6.5">
      <c r="A28" s="14">
        <v>94</v>
      </c>
      <c r="B28" s="15" t="s">
        <v>49</v>
      </c>
      <c r="C28" s="16">
        <f>D28+E28</f>
        <v>78</v>
      </c>
      <c r="D28" s="16">
        <f>F28+H28+T28</f>
        <v>48</v>
      </c>
      <c r="E28" s="16">
        <f>G28+I28+U28</f>
        <v>30</v>
      </c>
      <c r="F28" s="16">
        <v>15</v>
      </c>
      <c r="G28" s="16">
        <v>10</v>
      </c>
      <c r="H28" s="16">
        <v>15</v>
      </c>
      <c r="I28" s="16">
        <v>11</v>
      </c>
      <c r="J28" s="16" t="s">
        <v>35</v>
      </c>
      <c r="K28" s="16" t="s">
        <v>35</v>
      </c>
      <c r="L28" s="16" t="s">
        <v>35</v>
      </c>
      <c r="M28" s="16" t="s">
        <v>35</v>
      </c>
      <c r="N28" s="16"/>
      <c r="O28" s="16"/>
      <c r="P28" s="16"/>
      <c r="Q28" s="16"/>
      <c r="R28" s="16"/>
      <c r="S28" s="16"/>
      <c r="T28" s="16">
        <v>18</v>
      </c>
      <c r="U28" s="16">
        <v>9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6.5">
      <c r="A29" s="14">
        <v>94</v>
      </c>
      <c r="B29" s="15" t="s">
        <v>55</v>
      </c>
      <c r="C29" s="16">
        <f>D29+E29</f>
        <v>10</v>
      </c>
      <c r="D29" s="16">
        <f>F29</f>
        <v>3</v>
      </c>
      <c r="E29" s="16">
        <f>G29</f>
        <v>7</v>
      </c>
      <c r="F29" s="16">
        <v>3</v>
      </c>
      <c r="G29" s="16">
        <v>7</v>
      </c>
      <c r="H29" s="16"/>
      <c r="I29" s="16"/>
      <c r="J29" s="16" t="s">
        <v>35</v>
      </c>
      <c r="K29" s="16" t="s">
        <v>35</v>
      </c>
      <c r="L29" s="16" t="s">
        <v>35</v>
      </c>
      <c r="M29" s="16" t="s">
        <v>35</v>
      </c>
      <c r="N29" s="16"/>
      <c r="O29" s="16"/>
      <c r="P29" s="16"/>
      <c r="Q29" s="16"/>
      <c r="R29" s="16"/>
      <c r="S29" s="16"/>
      <c r="T29" s="25" t="s">
        <v>51</v>
      </c>
      <c r="U29" s="25" t="s">
        <v>51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6.5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6.5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6.5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6.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6.5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6.5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6.5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6.5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6.5">
      <c r="A38" s="20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6.5">
      <c r="A39" s="20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6.5">
      <c r="A40" s="20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6.5">
      <c r="A41" s="20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6.5">
      <c r="A42" s="20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6.5">
      <c r="A43" s="20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20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20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20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20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20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20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20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20"/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20"/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20"/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20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20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20"/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20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20"/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20"/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20"/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20"/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20"/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20"/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20"/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20"/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20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20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20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20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20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20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20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20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20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20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20"/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20"/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20"/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20"/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20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20"/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20"/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20"/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20"/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20"/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20"/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20"/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20"/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20"/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20"/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20"/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20"/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20"/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20"/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20"/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20"/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20"/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20"/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20"/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20"/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20"/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20"/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20"/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20"/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20"/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20"/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20"/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20"/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20"/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20"/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20"/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20"/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20"/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20"/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20"/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20"/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20"/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20"/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20"/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20"/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20"/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20"/>
      <c r="B124" s="21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20"/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20"/>
      <c r="B126" s="21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20"/>
      <c r="B127" s="21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20"/>
      <c r="B128" s="21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20"/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20"/>
      <c r="B130" s="21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20"/>
      <c r="B131" s="21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20"/>
      <c r="B132" s="21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20"/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20"/>
      <c r="B134" s="21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20"/>
      <c r="B135" s="21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20"/>
      <c r="B136" s="21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20"/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20"/>
      <c r="B138" s="21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20"/>
      <c r="B139" s="2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20"/>
      <c r="B140" s="21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20"/>
      <c r="B141" s="21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20"/>
      <c r="B142" s="2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20"/>
      <c r="B143" s="21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20"/>
      <c r="B144" s="21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20"/>
      <c r="B145" s="2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20"/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20"/>
      <c r="B147" s="2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20"/>
      <c r="B148" s="21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20"/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20"/>
      <c r="B150" s="21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20"/>
      <c r="B151" s="21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20"/>
      <c r="B152" s="21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20"/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20"/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20"/>
      <c r="B155" s="21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20"/>
      <c r="B156" s="21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20"/>
      <c r="B157" s="21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20"/>
      <c r="B158" s="21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20"/>
      <c r="B159" s="21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20"/>
      <c r="B160" s="2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20"/>
      <c r="B161" s="21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20"/>
      <c r="B162" s="21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20"/>
      <c r="B163" s="21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20"/>
      <c r="B164" s="21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20"/>
      <c r="B165" s="21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20"/>
      <c r="B166" s="21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20"/>
      <c r="B167" s="21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20"/>
      <c r="B168" s="21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20"/>
      <c r="B169" s="21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20"/>
      <c r="B170" s="21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20"/>
      <c r="B171" s="21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20"/>
      <c r="B172" s="21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20"/>
      <c r="B173" s="21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20"/>
      <c r="B174" s="21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20"/>
      <c r="B175" s="21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20"/>
      <c r="B176" s="21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20"/>
      <c r="B177" s="21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20"/>
      <c r="B178" s="2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20"/>
      <c r="B179" s="2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20"/>
      <c r="B180" s="21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20"/>
      <c r="B181" s="21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20"/>
      <c r="B182" s="21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20"/>
      <c r="B183" s="21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20"/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20"/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20"/>
      <c r="B186" s="2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20"/>
      <c r="B187" s="21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20"/>
      <c r="B188" s="21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20"/>
      <c r="B189" s="21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20"/>
      <c r="B190" s="21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20"/>
      <c r="B191" s="21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20"/>
      <c r="B192" s="21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20"/>
      <c r="B193" s="21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20"/>
      <c r="B194" s="2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20"/>
      <c r="B195" s="21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20"/>
      <c r="B196" s="21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20"/>
      <c r="B197" s="21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20"/>
      <c r="B198" s="21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20"/>
      <c r="B199" s="21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20"/>
      <c r="B200" s="21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20"/>
      <c r="B201" s="21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20"/>
      <c r="B202" s="21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20"/>
      <c r="B203" s="21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20"/>
      <c r="B204" s="21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20"/>
      <c r="B205" s="21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20"/>
      <c r="B206" s="21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20"/>
      <c r="B207" s="21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20"/>
      <c r="B208" s="21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20"/>
      <c r="B209" s="21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20"/>
      <c r="B210" s="21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20"/>
      <c r="B211" s="21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20"/>
      <c r="B212" s="21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20"/>
      <c r="B213" s="21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20"/>
      <c r="B214" s="21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20"/>
      <c r="B215" s="21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20"/>
      <c r="B216" s="21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20"/>
      <c r="B217" s="21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20"/>
      <c r="B218" s="21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20"/>
      <c r="B219" s="21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20"/>
      <c r="B220" s="21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20"/>
      <c r="B221" s="21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20"/>
      <c r="B222" s="21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20"/>
      <c r="B223" s="21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20"/>
      <c r="B224" s="21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20"/>
      <c r="B225" s="21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20"/>
      <c r="B226" s="21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20"/>
      <c r="B227" s="21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20"/>
      <c r="B228" s="21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20"/>
      <c r="B229" s="21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20"/>
      <c r="B230" s="21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20"/>
      <c r="B231" s="21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20"/>
      <c r="B232" s="21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20"/>
      <c r="B233" s="21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20"/>
      <c r="B234" s="21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20"/>
      <c r="B235" s="21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20"/>
      <c r="B236" s="21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20"/>
      <c r="B237" s="21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20"/>
      <c r="B238" s="21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20"/>
      <c r="B239" s="21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20"/>
      <c r="B240" s="21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20"/>
      <c r="B241" s="21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20"/>
      <c r="B242" s="21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20"/>
      <c r="B243" s="21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20"/>
      <c r="B244" s="21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20"/>
      <c r="B245" s="21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20"/>
      <c r="B246" s="21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20"/>
      <c r="B247" s="21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20"/>
      <c r="B248" s="21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20"/>
      <c r="B249" s="21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20"/>
      <c r="B250" s="21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20"/>
      <c r="B251" s="21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20"/>
      <c r="B252" s="21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20"/>
      <c r="B253" s="21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20"/>
      <c r="B254" s="21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20"/>
      <c r="B255" s="21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20"/>
      <c r="B256" s="21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20"/>
      <c r="B257" s="21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20"/>
      <c r="B258" s="21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20"/>
      <c r="B259" s="21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20"/>
      <c r="B260" s="21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20"/>
      <c r="B261" s="21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20"/>
      <c r="B262" s="21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20"/>
      <c r="B263" s="21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20"/>
      <c r="B264" s="21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20"/>
      <c r="B265" s="21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20"/>
      <c r="B266" s="21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20"/>
      <c r="B267" s="21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20"/>
      <c r="B268" s="21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20"/>
      <c r="B269" s="21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20"/>
      <c r="B270" s="21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20"/>
      <c r="B271" s="21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20"/>
      <c r="B272" s="21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20"/>
      <c r="B273" s="21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20"/>
      <c r="B274" s="21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20"/>
      <c r="B275" s="21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20"/>
      <c r="B276" s="21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20"/>
      <c r="B277" s="21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20"/>
      <c r="B278" s="21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20"/>
      <c r="B279" s="21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20"/>
      <c r="B280" s="21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20"/>
      <c r="B281" s="21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20"/>
      <c r="B282" s="21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20"/>
      <c r="B283" s="21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20"/>
      <c r="B284" s="21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20"/>
      <c r="B285" s="21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20"/>
      <c r="B286" s="21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20"/>
      <c r="B287" s="21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20"/>
      <c r="B288" s="21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20"/>
      <c r="B289" s="21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20"/>
      <c r="B290" s="21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20"/>
      <c r="B291" s="21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20"/>
      <c r="B292" s="21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20"/>
      <c r="B293" s="21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20"/>
      <c r="B294" s="21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20"/>
      <c r="B295" s="21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20"/>
      <c r="B296" s="21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20"/>
      <c r="B297" s="21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20"/>
      <c r="B298" s="21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20"/>
      <c r="B299" s="21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20"/>
      <c r="B300" s="21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20"/>
      <c r="B301" s="21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20"/>
      <c r="B302" s="21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20"/>
      <c r="B303" s="21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20"/>
      <c r="B304" s="21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20"/>
      <c r="B305" s="21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20"/>
      <c r="B306" s="21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20"/>
      <c r="B307" s="21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20"/>
      <c r="B308" s="21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20"/>
      <c r="B309" s="21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20"/>
      <c r="B310" s="21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20"/>
      <c r="B311" s="21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20"/>
      <c r="B312" s="21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20"/>
      <c r="B313" s="21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20"/>
      <c r="B314" s="21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20"/>
      <c r="B315" s="21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20"/>
      <c r="B316" s="21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20"/>
      <c r="B317" s="21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20"/>
      <c r="B318" s="21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20"/>
      <c r="B319" s="21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20"/>
      <c r="B320" s="21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20"/>
      <c r="B321" s="21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20"/>
      <c r="B322" s="21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20"/>
      <c r="B323" s="21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20"/>
      <c r="B324" s="21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20"/>
      <c r="B325" s="21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20"/>
      <c r="B326" s="21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20"/>
      <c r="B327" s="21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20"/>
      <c r="B328" s="21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20"/>
      <c r="B329" s="21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20"/>
      <c r="B330" s="21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20"/>
      <c r="B331" s="21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20"/>
      <c r="B332" s="21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20"/>
      <c r="B333" s="21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20"/>
      <c r="B334" s="21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20"/>
      <c r="B335" s="21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20"/>
      <c r="B336" s="21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20"/>
      <c r="B337" s="21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20"/>
      <c r="B338" s="21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20"/>
      <c r="B339" s="21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20"/>
      <c r="B340" s="21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20"/>
      <c r="B341" s="21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20"/>
      <c r="B342" s="21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20"/>
      <c r="B343" s="21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20"/>
      <c r="B344" s="21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20"/>
      <c r="B345" s="21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20"/>
      <c r="B346" s="21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20"/>
      <c r="B347" s="21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20"/>
      <c r="B348" s="21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20"/>
      <c r="B349" s="21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20"/>
      <c r="B350" s="21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20"/>
      <c r="B351" s="21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20"/>
      <c r="B352" s="21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20"/>
      <c r="B353" s="21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20"/>
      <c r="B354" s="21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20"/>
      <c r="B355" s="21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20"/>
      <c r="B356" s="21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20"/>
      <c r="B357" s="21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20"/>
      <c r="B358" s="21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20"/>
      <c r="B359" s="21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20"/>
      <c r="B360" s="21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20"/>
      <c r="B361" s="21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20"/>
      <c r="B362" s="21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20"/>
      <c r="B363" s="21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20"/>
      <c r="B364" s="21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20"/>
      <c r="B365" s="21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20"/>
      <c r="B366" s="21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20"/>
      <c r="B367" s="21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20"/>
      <c r="B368" s="21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20"/>
      <c r="B369" s="21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20"/>
      <c r="B370" s="21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20"/>
      <c r="B371" s="21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20"/>
      <c r="B372" s="21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20"/>
      <c r="B373" s="21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20"/>
      <c r="B374" s="21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20"/>
      <c r="B375" s="21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20"/>
      <c r="B376" s="21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20"/>
      <c r="B377" s="21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20"/>
      <c r="B378" s="21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20"/>
      <c r="B379" s="21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20"/>
      <c r="B380" s="21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20"/>
      <c r="B381" s="21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20"/>
      <c r="B382" s="21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20"/>
      <c r="B383" s="21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20"/>
      <c r="B384" s="21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20"/>
      <c r="B385" s="21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20"/>
      <c r="B386" s="21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20"/>
      <c r="B387" s="21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20"/>
      <c r="B388" s="21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20"/>
      <c r="B389" s="21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20"/>
      <c r="B390" s="21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20"/>
      <c r="B391" s="21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20"/>
      <c r="B392" s="21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20"/>
      <c r="B393" s="21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20"/>
      <c r="B394" s="21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20"/>
      <c r="B395" s="21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20"/>
      <c r="B396" s="21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20"/>
      <c r="B397" s="21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20"/>
      <c r="B398" s="21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20"/>
      <c r="B399" s="21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20"/>
      <c r="B400" s="21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20"/>
      <c r="B401" s="21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20"/>
      <c r="B402" s="21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20"/>
      <c r="B403" s="21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20"/>
      <c r="B404" s="21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20"/>
      <c r="B405" s="21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20"/>
      <c r="B406" s="21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20"/>
      <c r="B407" s="21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20"/>
      <c r="B408" s="21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20"/>
      <c r="B409" s="21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20"/>
      <c r="B410" s="21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20"/>
      <c r="B411" s="21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20"/>
      <c r="B412" s="21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20"/>
      <c r="B413" s="21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20"/>
      <c r="B414" s="21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20"/>
      <c r="B415" s="21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20"/>
      <c r="B416" s="21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20"/>
      <c r="B417" s="21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20"/>
      <c r="B418" s="21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20"/>
      <c r="B419" s="21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20"/>
      <c r="B420" s="21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20"/>
      <c r="B421" s="21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20"/>
      <c r="B422" s="21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20"/>
      <c r="B423" s="21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20"/>
      <c r="B424" s="21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20"/>
      <c r="B425" s="21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20"/>
      <c r="B426" s="21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20"/>
      <c r="B427" s="21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20"/>
      <c r="B428" s="21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20"/>
      <c r="B429" s="21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20"/>
      <c r="B430" s="21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20"/>
      <c r="B431" s="21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20"/>
      <c r="B432" s="21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20"/>
      <c r="B433" s="21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20"/>
      <c r="B434" s="21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20"/>
      <c r="B435" s="21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20"/>
      <c r="B436" s="21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20"/>
      <c r="B437" s="21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20"/>
      <c r="B438" s="21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20"/>
      <c r="B439" s="21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20"/>
      <c r="B440" s="21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20"/>
      <c r="B441" s="21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20"/>
      <c r="B442" s="21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20"/>
      <c r="B443" s="21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20"/>
      <c r="B444" s="21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20"/>
      <c r="B445" s="21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20"/>
      <c r="B446" s="21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20"/>
      <c r="B447" s="21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20"/>
      <c r="B448" s="21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20"/>
      <c r="B449" s="21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20"/>
      <c r="B450" s="21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20"/>
      <c r="B451" s="21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20"/>
      <c r="B452" s="21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20"/>
      <c r="B453" s="21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20"/>
      <c r="B454" s="21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20"/>
      <c r="B455" s="21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20"/>
      <c r="B456" s="21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20"/>
      <c r="B457" s="21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20"/>
      <c r="B458" s="21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20"/>
      <c r="B459" s="21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20"/>
      <c r="B460" s="21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20"/>
      <c r="B461" s="21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20"/>
      <c r="B462" s="21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20"/>
      <c r="B463" s="21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20"/>
      <c r="B464" s="21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20"/>
      <c r="B465" s="21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20"/>
      <c r="B466" s="21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20"/>
      <c r="B467" s="21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20"/>
      <c r="B468" s="21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20"/>
      <c r="B469" s="21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20"/>
      <c r="B470" s="21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20"/>
      <c r="B471" s="21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20"/>
      <c r="B472" s="21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20"/>
      <c r="B473" s="21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20"/>
      <c r="B474" s="21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20"/>
      <c r="B475" s="21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20"/>
      <c r="B476" s="21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20"/>
      <c r="B477" s="21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20"/>
      <c r="B478" s="21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20"/>
      <c r="B479" s="21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20"/>
      <c r="B480" s="21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20"/>
      <c r="B481" s="21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20"/>
      <c r="B482" s="21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20"/>
      <c r="B483" s="21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20"/>
      <c r="B484" s="21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20"/>
      <c r="B485" s="21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20"/>
      <c r="B486" s="21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20"/>
      <c r="B487" s="21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20"/>
      <c r="B488" s="21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20"/>
      <c r="B489" s="21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20"/>
      <c r="B490" s="21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20"/>
      <c r="B491" s="21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20"/>
      <c r="B492" s="21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20"/>
      <c r="B493" s="21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20"/>
      <c r="B494" s="21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20"/>
      <c r="B495" s="21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20"/>
      <c r="B496" s="21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20"/>
      <c r="B497" s="21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20"/>
      <c r="B498" s="21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20"/>
      <c r="B499" s="21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20"/>
      <c r="B500" s="21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20"/>
      <c r="B501" s="21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20"/>
      <c r="B502" s="21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20"/>
      <c r="B503" s="21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20"/>
      <c r="B504" s="21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20"/>
      <c r="B505" s="21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20"/>
      <c r="B506" s="21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20"/>
      <c r="B507" s="21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20"/>
      <c r="B508" s="21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20"/>
      <c r="B509" s="21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20"/>
      <c r="B510" s="21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20"/>
      <c r="B511" s="21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20"/>
      <c r="B512" s="21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20"/>
      <c r="B513" s="21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20"/>
      <c r="B514" s="21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20"/>
      <c r="B515" s="21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20"/>
      <c r="B516" s="21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20"/>
      <c r="B517" s="21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20"/>
      <c r="B518" s="21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20"/>
      <c r="B519" s="21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20"/>
      <c r="B520" s="21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20"/>
      <c r="B521" s="21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20"/>
      <c r="B522" s="21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20"/>
      <c r="B523" s="21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20"/>
      <c r="B524" s="21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20"/>
      <c r="B525" s="21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20"/>
      <c r="B526" s="21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20"/>
      <c r="B527" s="21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20"/>
      <c r="B528" s="21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20"/>
      <c r="B529" s="21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20"/>
      <c r="B530" s="21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20"/>
      <c r="B531" s="21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20"/>
      <c r="B532" s="21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20"/>
      <c r="B533" s="21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20"/>
      <c r="B534" s="21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20"/>
      <c r="B535" s="21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20"/>
      <c r="B536" s="21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20"/>
      <c r="B537" s="21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20"/>
      <c r="B538" s="21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20"/>
      <c r="B539" s="21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20"/>
      <c r="B540" s="21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20"/>
      <c r="B541" s="21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20"/>
      <c r="B542" s="21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20"/>
      <c r="B543" s="21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20"/>
      <c r="B544" s="21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20"/>
      <c r="B545" s="21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20"/>
      <c r="B546" s="21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20"/>
      <c r="B547" s="21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20"/>
      <c r="B548" s="21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20"/>
      <c r="B549" s="21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20"/>
      <c r="B550" s="21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20"/>
      <c r="B551" s="21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20"/>
      <c r="B552" s="21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20"/>
      <c r="B553" s="21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20"/>
      <c r="B554" s="21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20"/>
      <c r="B555" s="21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20"/>
      <c r="B556" s="21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20"/>
      <c r="B557" s="21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20"/>
      <c r="B558" s="21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20"/>
      <c r="B559" s="21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20"/>
      <c r="B560" s="21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20"/>
      <c r="B561" s="21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20"/>
      <c r="B562" s="21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20"/>
      <c r="B563" s="21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20"/>
      <c r="B564" s="21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20"/>
      <c r="B565" s="21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20"/>
      <c r="B566" s="21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20"/>
      <c r="B567" s="21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20"/>
      <c r="B568" s="21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20"/>
      <c r="B569" s="21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20"/>
      <c r="B570" s="21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20"/>
      <c r="B571" s="21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20"/>
      <c r="B572" s="21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20"/>
      <c r="B573" s="21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20"/>
      <c r="B574" s="21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20"/>
      <c r="B575" s="21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20"/>
      <c r="B576" s="21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20"/>
      <c r="B577" s="21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20"/>
      <c r="B578" s="21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20"/>
      <c r="B579" s="21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20"/>
      <c r="B580" s="21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20"/>
      <c r="B581" s="21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20"/>
      <c r="B582" s="21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20"/>
      <c r="B583" s="21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20"/>
      <c r="B584" s="21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20"/>
      <c r="B585" s="21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20"/>
      <c r="B586" s="21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20"/>
      <c r="B587" s="21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20"/>
      <c r="B588" s="21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20"/>
      <c r="B589" s="21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20"/>
      <c r="B590" s="21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20"/>
      <c r="B591" s="21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20"/>
      <c r="B592" s="21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20"/>
      <c r="B593" s="21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20"/>
      <c r="B594" s="21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20"/>
      <c r="B595" s="21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20"/>
      <c r="B596" s="21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20"/>
      <c r="B597" s="21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20"/>
      <c r="B598" s="21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20"/>
      <c r="B599" s="21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20"/>
      <c r="B600" s="21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20"/>
      <c r="B601" s="21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20"/>
      <c r="B602" s="21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20"/>
      <c r="B603" s="21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20"/>
      <c r="B604" s="21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20"/>
      <c r="B605" s="21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20"/>
      <c r="B606" s="21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20"/>
      <c r="B607" s="21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20"/>
      <c r="B608" s="21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20"/>
      <c r="B609" s="21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20"/>
      <c r="B610" s="21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20"/>
      <c r="B611" s="21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20"/>
      <c r="B612" s="21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20"/>
      <c r="B613" s="21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20"/>
      <c r="B614" s="21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20"/>
      <c r="B615" s="21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20"/>
      <c r="B616" s="21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20"/>
      <c r="B617" s="21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20"/>
      <c r="B618" s="21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20"/>
      <c r="B619" s="21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20"/>
      <c r="B620" s="21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20"/>
      <c r="B621" s="21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20"/>
      <c r="B622" s="21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20"/>
      <c r="B623" s="21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20"/>
      <c r="B624" s="21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20"/>
      <c r="B625" s="21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20"/>
      <c r="B626" s="21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20"/>
      <c r="B627" s="21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20"/>
      <c r="B628" s="21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20"/>
      <c r="B629" s="21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20"/>
      <c r="B630" s="21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20"/>
      <c r="B631" s="21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20"/>
      <c r="B632" s="21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20"/>
      <c r="B633" s="21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20"/>
      <c r="B634" s="21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20"/>
      <c r="B635" s="21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20"/>
      <c r="B636" s="21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20"/>
      <c r="B637" s="21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20"/>
      <c r="B638" s="21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20"/>
      <c r="B639" s="21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20"/>
      <c r="B640" s="21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20"/>
      <c r="B641" s="21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20"/>
      <c r="B642" s="21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20"/>
      <c r="B643" s="21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20"/>
      <c r="B644" s="21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20"/>
      <c r="B645" s="21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20"/>
      <c r="B646" s="21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20"/>
      <c r="B647" s="21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20"/>
      <c r="B648" s="21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20"/>
      <c r="B649" s="21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20"/>
      <c r="B650" s="21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20"/>
      <c r="B651" s="21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20"/>
      <c r="B652" s="21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20"/>
      <c r="B653" s="21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20"/>
      <c r="B654" s="21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20"/>
      <c r="B655" s="21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20"/>
      <c r="B656" s="21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20"/>
      <c r="B657" s="21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20"/>
      <c r="B658" s="21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20"/>
      <c r="B659" s="21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20"/>
      <c r="B660" s="21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20"/>
      <c r="B661" s="21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20"/>
      <c r="B662" s="21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20"/>
      <c r="B663" s="21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20"/>
      <c r="B664" s="21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20"/>
      <c r="B665" s="21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20"/>
      <c r="B666" s="21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20"/>
      <c r="B667" s="21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20"/>
      <c r="B668" s="21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20"/>
      <c r="B669" s="21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20"/>
      <c r="B670" s="21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20"/>
      <c r="B671" s="21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20"/>
      <c r="B672" s="21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20"/>
      <c r="B673" s="21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20"/>
      <c r="B674" s="21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20"/>
      <c r="B675" s="21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20"/>
      <c r="B676" s="21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20"/>
      <c r="B677" s="21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20"/>
      <c r="B678" s="21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20"/>
      <c r="B679" s="21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20"/>
      <c r="B680" s="21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20"/>
      <c r="B681" s="21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20"/>
      <c r="B682" s="21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20"/>
      <c r="B683" s="21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20"/>
      <c r="B684" s="21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20"/>
      <c r="B685" s="21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20"/>
      <c r="B686" s="21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20"/>
      <c r="B687" s="21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20"/>
      <c r="B688" s="21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20"/>
      <c r="B689" s="21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20"/>
      <c r="B690" s="21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20"/>
      <c r="B691" s="21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20"/>
      <c r="B692" s="21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20"/>
      <c r="B693" s="21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20"/>
      <c r="B694" s="21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20"/>
      <c r="B695" s="21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20"/>
      <c r="B696" s="21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20"/>
      <c r="B697" s="21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20"/>
      <c r="B698" s="21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20"/>
      <c r="B699" s="21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20"/>
      <c r="B700" s="21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20"/>
      <c r="B701" s="21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20"/>
      <c r="B702" s="21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20"/>
      <c r="B703" s="21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20"/>
      <c r="B704" s="21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20"/>
      <c r="B705" s="21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20"/>
      <c r="B706" s="21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20"/>
      <c r="B707" s="21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20"/>
      <c r="B708" s="21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20"/>
      <c r="B709" s="21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20"/>
      <c r="B710" s="21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20"/>
      <c r="B711" s="21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20"/>
      <c r="B712" s="21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20"/>
      <c r="B713" s="21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20"/>
      <c r="B714" s="21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20"/>
      <c r="B715" s="21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20"/>
      <c r="B716" s="21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20"/>
      <c r="B717" s="21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20"/>
      <c r="B718" s="21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20"/>
      <c r="B719" s="21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20"/>
      <c r="B720" s="21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20"/>
      <c r="B721" s="21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20"/>
      <c r="B722" s="21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20"/>
      <c r="B723" s="21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20"/>
      <c r="B724" s="21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20"/>
      <c r="B725" s="21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20"/>
      <c r="B726" s="21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20"/>
      <c r="B727" s="21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20"/>
      <c r="B728" s="21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20"/>
      <c r="B729" s="21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20"/>
      <c r="B730" s="21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20"/>
      <c r="B731" s="21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20"/>
      <c r="B732" s="21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20"/>
      <c r="B733" s="21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20"/>
      <c r="B734" s="21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20"/>
      <c r="B735" s="21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20"/>
      <c r="B736" s="21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20"/>
      <c r="B737" s="21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6.5">
      <c r="A738" s="20"/>
      <c r="B738" s="21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22:53" ht="16.5"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2:53" ht="16.5"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2:53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</sheetData>
  <mergeCells count="12"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33" right="0.42" top="0.6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440"/>
  <sheetViews>
    <sheetView tabSelected="1" workbookViewId="0" topLeftCell="A7">
      <selection activeCell="H27" sqref="H27"/>
    </sheetView>
  </sheetViews>
  <sheetFormatPr defaultColWidth="9.00390625" defaultRowHeight="16.5"/>
  <cols>
    <col min="1" max="1" width="4.625" style="23" customWidth="1"/>
    <col min="2" max="2" width="26.00390625" style="24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25.5" customHeight="1" thickBot="1">
      <c r="A1" s="32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6.5">
      <c r="A2" s="35" t="s">
        <v>0</v>
      </c>
      <c r="B2" s="37" t="s">
        <v>1</v>
      </c>
      <c r="C2" s="31" t="s">
        <v>2</v>
      </c>
      <c r="D2" s="31"/>
      <c r="E2" s="31"/>
      <c r="F2" s="31" t="s">
        <v>3</v>
      </c>
      <c r="G2" s="31"/>
      <c r="H2" s="31" t="s">
        <v>4</v>
      </c>
      <c r="I2" s="31"/>
      <c r="J2" s="31" t="s">
        <v>5</v>
      </c>
      <c r="K2" s="31"/>
      <c r="L2" s="31" t="s">
        <v>6</v>
      </c>
      <c r="M2" s="31"/>
      <c r="N2" s="31" t="s">
        <v>7</v>
      </c>
      <c r="O2" s="31"/>
      <c r="P2" s="31" t="s">
        <v>8</v>
      </c>
      <c r="Q2" s="31"/>
      <c r="R2" s="31" t="s">
        <v>9</v>
      </c>
      <c r="S2" s="31"/>
      <c r="T2" s="31" t="s">
        <v>10</v>
      </c>
      <c r="U2" s="31"/>
    </row>
    <row r="3" spans="1:21" ht="16.5">
      <c r="A3" s="36"/>
      <c r="B3" s="38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7.25" thickBot="1">
      <c r="A4" s="3" t="s">
        <v>14</v>
      </c>
      <c r="B4" s="4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21" s="10" customFormat="1" ht="16.5">
      <c r="A5" s="7">
        <v>94</v>
      </c>
      <c r="B5" s="8" t="s">
        <v>58</v>
      </c>
      <c r="C5" s="9">
        <f>C6+C21</f>
        <v>2461</v>
      </c>
      <c r="D5" s="9">
        <f aca="true" t="shared" si="0" ref="D5:M5">D6+D21</f>
        <v>855</v>
      </c>
      <c r="E5" s="9">
        <f t="shared" si="0"/>
        <v>1606</v>
      </c>
      <c r="F5" s="9">
        <f t="shared" si="0"/>
        <v>213</v>
      </c>
      <c r="G5" s="9">
        <f t="shared" si="0"/>
        <v>432</v>
      </c>
      <c r="H5" s="9">
        <f t="shared" si="0"/>
        <v>177</v>
      </c>
      <c r="I5" s="9">
        <f t="shared" si="0"/>
        <v>427</v>
      </c>
      <c r="J5" s="9">
        <f t="shared" si="0"/>
        <v>169</v>
      </c>
      <c r="K5" s="9">
        <f t="shared" si="0"/>
        <v>326</v>
      </c>
      <c r="L5" s="9">
        <f t="shared" si="0"/>
        <v>169</v>
      </c>
      <c r="M5" s="9">
        <f t="shared" si="0"/>
        <v>307</v>
      </c>
      <c r="N5" s="26" t="s">
        <v>51</v>
      </c>
      <c r="O5" s="26" t="s">
        <v>51</v>
      </c>
      <c r="P5" s="26" t="s">
        <v>51</v>
      </c>
      <c r="Q5" s="26" t="s">
        <v>51</v>
      </c>
      <c r="R5" s="26" t="s">
        <v>51</v>
      </c>
      <c r="S5" s="26" t="s">
        <v>51</v>
      </c>
      <c r="T5" s="9">
        <f>T6+T21</f>
        <v>127</v>
      </c>
      <c r="U5" s="9">
        <f>U6+U21</f>
        <v>114</v>
      </c>
    </row>
    <row r="6" spans="1:21" s="10" customFormat="1" ht="16.5">
      <c r="A6" s="11">
        <v>94</v>
      </c>
      <c r="B6" s="12" t="s">
        <v>57</v>
      </c>
      <c r="C6" s="13">
        <f>SUM(C7:C20)</f>
        <v>2107</v>
      </c>
      <c r="D6" s="13">
        <f aca="true" t="shared" si="1" ref="D6:M6">SUM(D7:D20)</f>
        <v>657</v>
      </c>
      <c r="E6" s="13">
        <f t="shared" si="1"/>
        <v>1450</v>
      </c>
      <c r="F6" s="13">
        <f t="shared" si="1"/>
        <v>136</v>
      </c>
      <c r="G6" s="13">
        <f>SUM(G7:G20)</f>
        <v>369</v>
      </c>
      <c r="H6" s="13">
        <f t="shared" si="1"/>
        <v>122</v>
      </c>
      <c r="I6" s="13">
        <f t="shared" si="1"/>
        <v>385</v>
      </c>
      <c r="J6" s="13">
        <f t="shared" si="1"/>
        <v>169</v>
      </c>
      <c r="K6" s="13">
        <f t="shared" si="1"/>
        <v>326</v>
      </c>
      <c r="L6" s="13">
        <f t="shared" si="1"/>
        <v>169</v>
      </c>
      <c r="M6" s="13">
        <f t="shared" si="1"/>
        <v>307</v>
      </c>
      <c r="N6" s="13"/>
      <c r="O6" s="13"/>
      <c r="P6" s="13"/>
      <c r="Q6" s="13"/>
      <c r="R6" s="13"/>
      <c r="S6" s="13"/>
      <c r="T6" s="13">
        <f>SUM(T7:T20)</f>
        <v>61</v>
      </c>
      <c r="U6" s="13">
        <f>SUM(U7:U20)</f>
        <v>63</v>
      </c>
    </row>
    <row r="7" spans="1:53" ht="16.5">
      <c r="A7" s="14">
        <v>94</v>
      </c>
      <c r="B7" s="15" t="s">
        <v>36</v>
      </c>
      <c r="C7" s="16">
        <f>D7+E7</f>
        <v>147</v>
      </c>
      <c r="D7" s="16">
        <f>F7+H7+J7+L7+T7</f>
        <v>52</v>
      </c>
      <c r="E7" s="16">
        <f>G7+I7+K7+M7+U7</f>
        <v>95</v>
      </c>
      <c r="F7" s="16">
        <v>7</v>
      </c>
      <c r="G7" s="16">
        <v>27</v>
      </c>
      <c r="H7" s="16">
        <v>8</v>
      </c>
      <c r="I7" s="16">
        <v>28</v>
      </c>
      <c r="J7" s="16">
        <v>13</v>
      </c>
      <c r="K7" s="16">
        <v>16</v>
      </c>
      <c r="L7" s="16">
        <v>16</v>
      </c>
      <c r="M7" s="16">
        <v>19</v>
      </c>
      <c r="N7" s="16"/>
      <c r="O7" s="16"/>
      <c r="P7" s="16"/>
      <c r="Q7" s="16"/>
      <c r="R7" s="16"/>
      <c r="S7" s="16"/>
      <c r="T7" s="16">
        <v>8</v>
      </c>
      <c r="U7" s="16">
        <v>5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6.5">
      <c r="A8" s="14">
        <v>94</v>
      </c>
      <c r="B8" s="15" t="s">
        <v>37</v>
      </c>
      <c r="C8" s="16">
        <f aca="true" t="shared" si="2" ref="C8:C20">D8+E8</f>
        <v>136</v>
      </c>
      <c r="D8" s="16">
        <f aca="true" t="shared" si="3" ref="D8:D20">F8+H8+J8+L8+T8</f>
        <v>56</v>
      </c>
      <c r="E8" s="16">
        <f aca="true" t="shared" si="4" ref="E8:E20">G8+I8+K8+M8+U8</f>
        <v>80</v>
      </c>
      <c r="F8" s="16">
        <v>13</v>
      </c>
      <c r="G8" s="16">
        <v>20</v>
      </c>
      <c r="H8" s="16">
        <v>12</v>
      </c>
      <c r="I8" s="16">
        <v>21</v>
      </c>
      <c r="J8" s="16">
        <v>12</v>
      </c>
      <c r="K8" s="16">
        <v>23</v>
      </c>
      <c r="L8" s="16">
        <v>15</v>
      </c>
      <c r="M8" s="16">
        <v>13</v>
      </c>
      <c r="N8" s="16"/>
      <c r="O8" s="16"/>
      <c r="P8" s="16"/>
      <c r="Q8" s="16"/>
      <c r="R8" s="16"/>
      <c r="S8" s="16"/>
      <c r="T8" s="16">
        <v>4</v>
      </c>
      <c r="U8" s="16">
        <v>3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6.5">
      <c r="A9" s="14">
        <v>94</v>
      </c>
      <c r="B9" s="15" t="s">
        <v>45</v>
      </c>
      <c r="C9" s="16">
        <f t="shared" si="2"/>
        <v>122</v>
      </c>
      <c r="D9" s="16">
        <f t="shared" si="3"/>
        <v>41</v>
      </c>
      <c r="E9" s="16">
        <f t="shared" si="4"/>
        <v>81</v>
      </c>
      <c r="F9" s="16">
        <v>7</v>
      </c>
      <c r="G9" s="16">
        <v>25</v>
      </c>
      <c r="H9" s="16">
        <v>9</v>
      </c>
      <c r="I9" s="16">
        <v>20</v>
      </c>
      <c r="J9" s="16">
        <v>10</v>
      </c>
      <c r="K9" s="16">
        <v>21</v>
      </c>
      <c r="L9" s="16">
        <v>15</v>
      </c>
      <c r="M9" s="16">
        <v>15</v>
      </c>
      <c r="N9" s="16"/>
      <c r="O9" s="16"/>
      <c r="P9" s="16"/>
      <c r="Q9" s="16"/>
      <c r="R9" s="16"/>
      <c r="S9" s="16"/>
      <c r="T9" s="16"/>
      <c r="U9" s="16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6.5">
      <c r="A10" s="14">
        <v>94</v>
      </c>
      <c r="B10" s="15" t="s">
        <v>53</v>
      </c>
      <c r="C10" s="16">
        <f t="shared" si="2"/>
        <v>117</v>
      </c>
      <c r="D10" s="16">
        <f t="shared" si="3"/>
        <v>28</v>
      </c>
      <c r="E10" s="16">
        <f t="shared" si="4"/>
        <v>89</v>
      </c>
      <c r="F10" s="16">
        <v>7</v>
      </c>
      <c r="G10" s="16">
        <v>21</v>
      </c>
      <c r="H10" s="16">
        <v>8</v>
      </c>
      <c r="I10" s="16">
        <v>19</v>
      </c>
      <c r="J10" s="16">
        <v>5</v>
      </c>
      <c r="K10" s="16">
        <v>23</v>
      </c>
      <c r="L10" s="16">
        <v>7</v>
      </c>
      <c r="M10" s="16">
        <v>18</v>
      </c>
      <c r="N10" s="16"/>
      <c r="O10" s="16"/>
      <c r="P10" s="16"/>
      <c r="Q10" s="16"/>
      <c r="R10" s="16"/>
      <c r="S10" s="16"/>
      <c r="T10" s="16">
        <v>1</v>
      </c>
      <c r="U10" s="16">
        <v>8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6.5">
      <c r="A11" s="14">
        <v>94</v>
      </c>
      <c r="B11" s="15" t="s">
        <v>43</v>
      </c>
      <c r="C11" s="16">
        <f t="shared" si="2"/>
        <v>145</v>
      </c>
      <c r="D11" s="16">
        <f t="shared" si="3"/>
        <v>39</v>
      </c>
      <c r="E11" s="16">
        <f t="shared" si="4"/>
        <v>106</v>
      </c>
      <c r="F11" s="16">
        <v>9</v>
      </c>
      <c r="G11" s="16">
        <v>24</v>
      </c>
      <c r="H11" s="16">
        <v>4</v>
      </c>
      <c r="I11" s="16">
        <v>30</v>
      </c>
      <c r="J11" s="16">
        <v>8</v>
      </c>
      <c r="K11" s="16">
        <v>24</v>
      </c>
      <c r="L11" s="16">
        <v>13</v>
      </c>
      <c r="M11" s="16">
        <v>21</v>
      </c>
      <c r="N11" s="16"/>
      <c r="O11" s="16"/>
      <c r="P11" s="16"/>
      <c r="Q11" s="16"/>
      <c r="R11" s="16"/>
      <c r="S11" s="16"/>
      <c r="T11" s="16">
        <v>5</v>
      </c>
      <c r="U11" s="16">
        <v>7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6.5">
      <c r="A12" s="14">
        <v>94</v>
      </c>
      <c r="B12" s="15" t="s">
        <v>38</v>
      </c>
      <c r="C12" s="16">
        <f t="shared" si="2"/>
        <v>125</v>
      </c>
      <c r="D12" s="16">
        <f t="shared" si="3"/>
        <v>33</v>
      </c>
      <c r="E12" s="16">
        <f t="shared" si="4"/>
        <v>92</v>
      </c>
      <c r="F12" s="16">
        <v>5</v>
      </c>
      <c r="G12" s="16">
        <v>29</v>
      </c>
      <c r="H12" s="16">
        <v>4</v>
      </c>
      <c r="I12" s="16">
        <v>25</v>
      </c>
      <c r="J12" s="16">
        <v>10</v>
      </c>
      <c r="K12" s="16">
        <v>21</v>
      </c>
      <c r="L12" s="16">
        <v>13</v>
      </c>
      <c r="M12" s="16">
        <v>15</v>
      </c>
      <c r="N12" s="16"/>
      <c r="O12" s="16"/>
      <c r="P12" s="16"/>
      <c r="Q12" s="16"/>
      <c r="R12" s="16"/>
      <c r="S12" s="16"/>
      <c r="T12" s="16">
        <v>1</v>
      </c>
      <c r="U12" s="16">
        <v>2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6.5">
      <c r="A13" s="14">
        <v>94</v>
      </c>
      <c r="B13" s="15" t="s">
        <v>47</v>
      </c>
      <c r="C13" s="16">
        <f t="shared" si="2"/>
        <v>89</v>
      </c>
      <c r="D13" s="16">
        <f>F13+H13+J13</f>
        <v>27</v>
      </c>
      <c r="E13" s="16">
        <f>G13+I13+K13</f>
        <v>62</v>
      </c>
      <c r="F13" s="16">
        <v>7</v>
      </c>
      <c r="G13" s="16">
        <v>24</v>
      </c>
      <c r="H13" s="16">
        <v>9</v>
      </c>
      <c r="I13" s="16">
        <v>20</v>
      </c>
      <c r="J13" s="16">
        <v>11</v>
      </c>
      <c r="K13" s="16">
        <v>18</v>
      </c>
      <c r="L13" s="16"/>
      <c r="M13" s="16"/>
      <c r="N13" s="16"/>
      <c r="O13" s="16"/>
      <c r="P13" s="16"/>
      <c r="Q13" s="16"/>
      <c r="R13" s="16"/>
      <c r="S13" s="16"/>
      <c r="T13" s="25" t="s">
        <v>51</v>
      </c>
      <c r="U13" s="25" t="s">
        <v>51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6.5">
      <c r="A14" s="14">
        <v>94</v>
      </c>
      <c r="B14" s="15" t="s">
        <v>42</v>
      </c>
      <c r="C14" s="16">
        <f t="shared" si="2"/>
        <v>169</v>
      </c>
      <c r="D14" s="16">
        <f t="shared" si="3"/>
        <v>77</v>
      </c>
      <c r="E14" s="16">
        <f t="shared" si="4"/>
        <v>92</v>
      </c>
      <c r="F14" s="16">
        <v>13</v>
      </c>
      <c r="G14" s="16">
        <v>22</v>
      </c>
      <c r="H14" s="16">
        <v>11</v>
      </c>
      <c r="I14" s="16">
        <v>28</v>
      </c>
      <c r="J14" s="16">
        <v>17</v>
      </c>
      <c r="K14" s="16">
        <v>19</v>
      </c>
      <c r="L14" s="16">
        <v>19</v>
      </c>
      <c r="M14" s="16">
        <v>19</v>
      </c>
      <c r="N14" s="16"/>
      <c r="O14" s="16"/>
      <c r="P14" s="16"/>
      <c r="Q14" s="16"/>
      <c r="R14" s="16"/>
      <c r="S14" s="16"/>
      <c r="T14" s="16">
        <v>17</v>
      </c>
      <c r="U14" s="16">
        <v>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6.5">
      <c r="A15" s="14">
        <v>94</v>
      </c>
      <c r="B15" s="15" t="s">
        <v>44</v>
      </c>
      <c r="C15" s="16">
        <f t="shared" si="2"/>
        <v>193</v>
      </c>
      <c r="D15" s="16">
        <f t="shared" si="3"/>
        <v>69</v>
      </c>
      <c r="E15" s="16">
        <f t="shared" si="4"/>
        <v>124</v>
      </c>
      <c r="F15" s="16">
        <v>13</v>
      </c>
      <c r="G15" s="16">
        <v>30</v>
      </c>
      <c r="H15" s="16">
        <v>10</v>
      </c>
      <c r="I15" s="16">
        <v>36</v>
      </c>
      <c r="J15" s="16">
        <v>24</v>
      </c>
      <c r="K15" s="16">
        <v>24</v>
      </c>
      <c r="L15" s="16">
        <v>18</v>
      </c>
      <c r="M15" s="16">
        <v>33</v>
      </c>
      <c r="N15" s="16"/>
      <c r="O15" s="25" t="s">
        <v>51</v>
      </c>
      <c r="P15" s="16"/>
      <c r="Q15" s="16"/>
      <c r="R15" s="16"/>
      <c r="S15" s="16"/>
      <c r="T15" s="16">
        <v>4</v>
      </c>
      <c r="U15" s="16">
        <v>1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6.5">
      <c r="A16" s="14">
        <v>94</v>
      </c>
      <c r="B16" s="15" t="s">
        <v>46</v>
      </c>
      <c r="C16" s="16">
        <f t="shared" si="2"/>
        <v>165</v>
      </c>
      <c r="D16" s="16">
        <f t="shared" si="3"/>
        <v>53</v>
      </c>
      <c r="E16" s="16">
        <f t="shared" si="4"/>
        <v>112</v>
      </c>
      <c r="F16" s="16">
        <v>11</v>
      </c>
      <c r="G16" s="16">
        <v>27</v>
      </c>
      <c r="H16" s="16">
        <v>8</v>
      </c>
      <c r="I16" s="16">
        <v>34</v>
      </c>
      <c r="J16" s="16">
        <v>14</v>
      </c>
      <c r="K16" s="16">
        <v>27</v>
      </c>
      <c r="L16" s="16">
        <v>18</v>
      </c>
      <c r="M16" s="16">
        <v>23</v>
      </c>
      <c r="N16" s="16"/>
      <c r="O16" s="16"/>
      <c r="P16" s="16"/>
      <c r="Q16" s="16"/>
      <c r="R16" s="16"/>
      <c r="S16" s="16"/>
      <c r="T16" s="16">
        <v>2</v>
      </c>
      <c r="U16" s="16">
        <v>1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6.5">
      <c r="A17" s="14">
        <v>94</v>
      </c>
      <c r="B17" s="15" t="s">
        <v>39</v>
      </c>
      <c r="C17" s="16">
        <f t="shared" si="2"/>
        <v>251</v>
      </c>
      <c r="D17" s="16">
        <f t="shared" si="3"/>
        <v>57</v>
      </c>
      <c r="E17" s="16">
        <f t="shared" si="4"/>
        <v>194</v>
      </c>
      <c r="F17" s="16">
        <v>22</v>
      </c>
      <c r="G17" s="16">
        <v>44</v>
      </c>
      <c r="H17" s="16">
        <v>11</v>
      </c>
      <c r="I17" s="16">
        <v>46</v>
      </c>
      <c r="J17" s="16">
        <v>10</v>
      </c>
      <c r="K17" s="16">
        <v>45</v>
      </c>
      <c r="L17" s="16">
        <v>10</v>
      </c>
      <c r="M17" s="16">
        <v>47</v>
      </c>
      <c r="N17" s="16"/>
      <c r="O17" s="16"/>
      <c r="P17" s="16"/>
      <c r="Q17" s="16"/>
      <c r="R17" s="16"/>
      <c r="S17" s="16"/>
      <c r="T17" s="16">
        <v>4</v>
      </c>
      <c r="U17" s="16">
        <v>12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6.5">
      <c r="A18" s="14">
        <v>94</v>
      </c>
      <c r="B18" s="15" t="s">
        <v>40</v>
      </c>
      <c r="C18" s="16">
        <f t="shared" si="2"/>
        <v>128</v>
      </c>
      <c r="D18" s="16">
        <f t="shared" si="3"/>
        <v>22</v>
      </c>
      <c r="E18" s="16">
        <f t="shared" si="4"/>
        <v>106</v>
      </c>
      <c r="F18" s="16">
        <v>4</v>
      </c>
      <c r="G18" s="16">
        <v>26</v>
      </c>
      <c r="H18" s="16">
        <v>5</v>
      </c>
      <c r="I18" s="16">
        <v>24</v>
      </c>
      <c r="J18" s="16">
        <v>7</v>
      </c>
      <c r="K18" s="16">
        <v>23</v>
      </c>
      <c r="L18" s="16">
        <v>3</v>
      </c>
      <c r="M18" s="16">
        <v>26</v>
      </c>
      <c r="N18" s="16"/>
      <c r="O18" s="16"/>
      <c r="P18" s="16"/>
      <c r="Q18" s="16"/>
      <c r="R18" s="16"/>
      <c r="S18" s="16"/>
      <c r="T18" s="16">
        <v>3</v>
      </c>
      <c r="U18" s="16">
        <v>7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6.5">
      <c r="A19" s="14">
        <v>94</v>
      </c>
      <c r="B19" s="15" t="s">
        <v>41</v>
      </c>
      <c r="C19" s="16">
        <f t="shared" si="2"/>
        <v>143</v>
      </c>
      <c r="D19" s="16">
        <f t="shared" si="3"/>
        <v>17</v>
      </c>
      <c r="E19" s="16">
        <f t="shared" si="4"/>
        <v>126</v>
      </c>
      <c r="F19" s="16">
        <v>1</v>
      </c>
      <c r="G19" s="16">
        <v>32</v>
      </c>
      <c r="H19" s="16">
        <v>4</v>
      </c>
      <c r="I19" s="16">
        <v>33</v>
      </c>
      <c r="J19" s="16">
        <v>9</v>
      </c>
      <c r="K19" s="16">
        <v>19</v>
      </c>
      <c r="L19" s="16">
        <v>2</v>
      </c>
      <c r="M19" s="16">
        <v>37</v>
      </c>
      <c r="N19" s="16"/>
      <c r="O19" s="16"/>
      <c r="P19" s="16"/>
      <c r="Q19" s="16"/>
      <c r="R19" s="16"/>
      <c r="S19" s="16"/>
      <c r="T19" s="16">
        <v>1</v>
      </c>
      <c r="U19" s="16">
        <v>5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6.5">
      <c r="A20" s="14">
        <v>94</v>
      </c>
      <c r="B20" s="15" t="s">
        <v>52</v>
      </c>
      <c r="C20" s="16">
        <f t="shared" si="2"/>
        <v>177</v>
      </c>
      <c r="D20" s="16">
        <f t="shared" si="3"/>
        <v>86</v>
      </c>
      <c r="E20" s="16">
        <f t="shared" si="4"/>
        <v>91</v>
      </c>
      <c r="F20" s="16">
        <v>17</v>
      </c>
      <c r="G20" s="16">
        <v>18</v>
      </c>
      <c r="H20" s="16">
        <v>19</v>
      </c>
      <c r="I20" s="16">
        <v>21</v>
      </c>
      <c r="J20" s="16">
        <v>19</v>
      </c>
      <c r="K20" s="16">
        <v>23</v>
      </c>
      <c r="L20" s="16">
        <v>20</v>
      </c>
      <c r="M20" s="16">
        <v>21</v>
      </c>
      <c r="N20" s="16"/>
      <c r="O20" s="16"/>
      <c r="P20" s="16"/>
      <c r="Q20" s="16"/>
      <c r="R20" s="16"/>
      <c r="S20" s="16"/>
      <c r="T20" s="16">
        <v>11</v>
      </c>
      <c r="U20" s="16">
        <v>8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21" s="10" customFormat="1" ht="16.5">
      <c r="A21" s="11">
        <v>94</v>
      </c>
      <c r="B21" s="12" t="s">
        <v>59</v>
      </c>
      <c r="C21" s="13">
        <f>SUM(C22:C28)</f>
        <v>354</v>
      </c>
      <c r="D21" s="13">
        <f aca="true" t="shared" si="5" ref="D21:I21">SUM(D22:D28)</f>
        <v>198</v>
      </c>
      <c r="E21" s="13">
        <f t="shared" si="5"/>
        <v>156</v>
      </c>
      <c r="F21" s="13">
        <f t="shared" si="5"/>
        <v>77</v>
      </c>
      <c r="G21" s="13">
        <f t="shared" si="5"/>
        <v>63</v>
      </c>
      <c r="H21" s="13">
        <f t="shared" si="5"/>
        <v>55</v>
      </c>
      <c r="I21" s="13">
        <f t="shared" si="5"/>
        <v>42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f>SUM(T22:T28)</f>
        <v>66</v>
      </c>
      <c r="U21" s="13">
        <f>SUM(U22:U28)</f>
        <v>51</v>
      </c>
    </row>
    <row r="22" spans="1:53" ht="16.5">
      <c r="A22" s="14">
        <v>94</v>
      </c>
      <c r="B22" s="15" t="s">
        <v>48</v>
      </c>
      <c r="C22" s="16">
        <f>D22+E22</f>
        <v>110</v>
      </c>
      <c r="D22" s="16">
        <f>F22+H22+T22</f>
        <v>63</v>
      </c>
      <c r="E22" s="16">
        <f>G22+I22+U22</f>
        <v>47</v>
      </c>
      <c r="F22" s="16">
        <v>19</v>
      </c>
      <c r="G22" s="16">
        <v>15</v>
      </c>
      <c r="H22" s="16">
        <v>16</v>
      </c>
      <c r="I22" s="16">
        <v>18</v>
      </c>
      <c r="J22" s="16" t="s">
        <v>35</v>
      </c>
      <c r="K22" s="16" t="s">
        <v>35</v>
      </c>
      <c r="L22" s="16" t="s">
        <v>35</v>
      </c>
      <c r="M22" s="16" t="s">
        <v>35</v>
      </c>
      <c r="N22" s="16"/>
      <c r="O22" s="16"/>
      <c r="P22" s="16"/>
      <c r="Q22" s="16"/>
      <c r="R22" s="16"/>
      <c r="S22" s="16"/>
      <c r="T22" s="16">
        <v>28</v>
      </c>
      <c r="U22" s="16">
        <v>14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6.5">
      <c r="A23" s="14">
        <v>94</v>
      </c>
      <c r="B23" s="15" t="s">
        <v>49</v>
      </c>
      <c r="C23" s="16">
        <f aca="true" t="shared" si="6" ref="C23:C28">D23+E23</f>
        <v>81</v>
      </c>
      <c r="D23" s="16">
        <f aca="true" t="shared" si="7" ref="D23:D28">F23+H23+T23</f>
        <v>50</v>
      </c>
      <c r="E23" s="16">
        <f aca="true" t="shared" si="8" ref="E23:E28">G23+I23+U23</f>
        <v>31</v>
      </c>
      <c r="F23" s="16">
        <v>15</v>
      </c>
      <c r="G23" s="16">
        <v>10</v>
      </c>
      <c r="H23" s="16">
        <v>17</v>
      </c>
      <c r="I23" s="16">
        <v>10</v>
      </c>
      <c r="J23" s="16" t="s">
        <v>35</v>
      </c>
      <c r="K23" s="16" t="s">
        <v>35</v>
      </c>
      <c r="L23" s="16" t="s">
        <v>35</v>
      </c>
      <c r="M23" s="16" t="s">
        <v>35</v>
      </c>
      <c r="N23" s="16"/>
      <c r="O23" s="16"/>
      <c r="P23" s="16"/>
      <c r="Q23" s="16"/>
      <c r="R23" s="16"/>
      <c r="S23" s="16"/>
      <c r="T23" s="16">
        <v>18</v>
      </c>
      <c r="U23" s="16">
        <v>11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6.5">
      <c r="A24" s="14">
        <v>94</v>
      </c>
      <c r="B24" s="15" t="s">
        <v>50</v>
      </c>
      <c r="C24" s="16">
        <f t="shared" si="6"/>
        <v>75</v>
      </c>
      <c r="D24" s="16">
        <f t="shared" si="7"/>
        <v>51</v>
      </c>
      <c r="E24" s="16">
        <f t="shared" si="8"/>
        <v>24</v>
      </c>
      <c r="F24" s="16">
        <v>20</v>
      </c>
      <c r="G24" s="16">
        <v>8</v>
      </c>
      <c r="H24" s="16">
        <v>16</v>
      </c>
      <c r="I24" s="16">
        <v>6</v>
      </c>
      <c r="J24" s="16" t="s">
        <v>35</v>
      </c>
      <c r="K24" s="16" t="s">
        <v>35</v>
      </c>
      <c r="L24" s="16" t="s">
        <v>35</v>
      </c>
      <c r="M24" s="16" t="s">
        <v>35</v>
      </c>
      <c r="N24" s="16"/>
      <c r="O24" s="16"/>
      <c r="P24" s="16"/>
      <c r="Q24" s="16"/>
      <c r="R24" s="16"/>
      <c r="S24" s="16"/>
      <c r="T24" s="16">
        <v>15</v>
      </c>
      <c r="U24" s="16">
        <v>10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6.5">
      <c r="A25" s="14">
        <v>94</v>
      </c>
      <c r="B25" s="15" t="s">
        <v>65</v>
      </c>
      <c r="C25" s="16">
        <f t="shared" si="6"/>
        <v>55</v>
      </c>
      <c r="D25" s="16">
        <f t="shared" si="7"/>
        <v>14</v>
      </c>
      <c r="E25" s="16">
        <f t="shared" si="8"/>
        <v>41</v>
      </c>
      <c r="F25" s="29">
        <v>3</v>
      </c>
      <c r="G25" s="29">
        <v>17</v>
      </c>
      <c r="H25" s="29">
        <v>6</v>
      </c>
      <c r="I25" s="29">
        <v>8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>
        <v>5</v>
      </c>
      <c r="U25" s="29">
        <v>16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6.5">
      <c r="A26" s="27">
        <v>94</v>
      </c>
      <c r="B26" s="28" t="s">
        <v>54</v>
      </c>
      <c r="C26" s="16">
        <f t="shared" si="6"/>
        <v>12</v>
      </c>
      <c r="D26" s="16">
        <f t="shared" si="7"/>
        <v>8</v>
      </c>
      <c r="E26" s="16">
        <f t="shared" si="8"/>
        <v>4</v>
      </c>
      <c r="F26" s="29">
        <v>8</v>
      </c>
      <c r="G26" s="29">
        <v>4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6.5">
      <c r="A27" s="27">
        <v>94</v>
      </c>
      <c r="B27" s="28" t="s">
        <v>55</v>
      </c>
      <c r="C27" s="16">
        <f t="shared" si="6"/>
        <v>8</v>
      </c>
      <c r="D27" s="16">
        <f t="shared" si="7"/>
        <v>4</v>
      </c>
      <c r="E27" s="16">
        <f t="shared" si="8"/>
        <v>4</v>
      </c>
      <c r="F27" s="29">
        <v>4</v>
      </c>
      <c r="G27" s="29">
        <v>4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7.25" thickBot="1">
      <c r="A28" s="17">
        <v>94</v>
      </c>
      <c r="B28" s="18" t="s">
        <v>56</v>
      </c>
      <c r="C28" s="16">
        <f t="shared" si="6"/>
        <v>13</v>
      </c>
      <c r="D28" s="16">
        <f t="shared" si="7"/>
        <v>8</v>
      </c>
      <c r="E28" s="16">
        <f t="shared" si="8"/>
        <v>5</v>
      </c>
      <c r="F28" s="19">
        <v>8</v>
      </c>
      <c r="G28" s="19">
        <v>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6.5">
      <c r="A29" s="20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6.5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6.5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6.5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6.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6.5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6.5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6.5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6.5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6.5">
      <c r="A38" s="20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6.5">
      <c r="A39" s="20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6.5">
      <c r="A40" s="20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6.5">
      <c r="A41" s="20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6.5">
      <c r="A42" s="20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6.5">
      <c r="A43" s="20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20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20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20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20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20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20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20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20"/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20"/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20"/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20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20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20"/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20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20"/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20"/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20"/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20"/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20"/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20"/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20"/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20"/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20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20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20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20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20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20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20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20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20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20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20"/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20"/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20"/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20"/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20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20"/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20"/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20"/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20"/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20"/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20"/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20"/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20"/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20"/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20"/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20"/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20"/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20"/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20"/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20"/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20"/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20"/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20"/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20"/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20"/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20"/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20"/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20"/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20"/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20"/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20"/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20"/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20"/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20"/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20"/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20"/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20"/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20"/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20"/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20"/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20"/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20"/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20"/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20"/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20"/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20"/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20"/>
      <c r="B124" s="21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20"/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20"/>
      <c r="B126" s="21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20"/>
      <c r="B127" s="21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20"/>
      <c r="B128" s="21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20"/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20"/>
      <c r="B130" s="21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20"/>
      <c r="B131" s="21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20"/>
      <c r="B132" s="21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20"/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20"/>
      <c r="B134" s="21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20"/>
      <c r="B135" s="21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20"/>
      <c r="B136" s="21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20"/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20"/>
      <c r="B138" s="21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20"/>
      <c r="B139" s="2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20"/>
      <c r="B140" s="21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20"/>
      <c r="B141" s="21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20"/>
      <c r="B142" s="2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20"/>
      <c r="B143" s="21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20"/>
      <c r="B144" s="21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20"/>
      <c r="B145" s="2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20"/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20"/>
      <c r="B147" s="2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20"/>
      <c r="B148" s="21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20"/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20"/>
      <c r="B150" s="21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20"/>
      <c r="B151" s="21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20"/>
      <c r="B152" s="21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20"/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20"/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20"/>
      <c r="B155" s="21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20"/>
      <c r="B156" s="21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20"/>
      <c r="B157" s="21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20"/>
      <c r="B158" s="21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20"/>
      <c r="B159" s="21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20"/>
      <c r="B160" s="2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20"/>
      <c r="B161" s="21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20"/>
      <c r="B162" s="21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20"/>
      <c r="B163" s="21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20"/>
      <c r="B164" s="21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20"/>
      <c r="B165" s="21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20"/>
      <c r="B166" s="21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20"/>
      <c r="B167" s="21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20"/>
      <c r="B168" s="21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20"/>
      <c r="B169" s="21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20"/>
      <c r="B170" s="21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20"/>
      <c r="B171" s="21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20"/>
      <c r="B172" s="21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20"/>
      <c r="B173" s="21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20"/>
      <c r="B174" s="21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20"/>
      <c r="B175" s="21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20"/>
      <c r="B176" s="21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20"/>
      <c r="B177" s="21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20"/>
      <c r="B178" s="2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20"/>
      <c r="B179" s="2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20"/>
      <c r="B180" s="21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20"/>
      <c r="B181" s="21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20"/>
      <c r="B182" s="21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20"/>
      <c r="B183" s="21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20"/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20"/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20"/>
      <c r="B186" s="2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20"/>
      <c r="B187" s="21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20"/>
      <c r="B188" s="21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20"/>
      <c r="B189" s="21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20"/>
      <c r="B190" s="21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20"/>
      <c r="B191" s="21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20"/>
      <c r="B192" s="21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20"/>
      <c r="B193" s="21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20"/>
      <c r="B194" s="2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20"/>
      <c r="B195" s="21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20"/>
      <c r="B196" s="21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20"/>
      <c r="B197" s="21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20"/>
      <c r="B198" s="21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20"/>
      <c r="B199" s="21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20"/>
      <c r="B200" s="21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20"/>
      <c r="B201" s="21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20"/>
      <c r="B202" s="21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20"/>
      <c r="B203" s="21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20"/>
      <c r="B204" s="21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20"/>
      <c r="B205" s="21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20"/>
      <c r="B206" s="21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20"/>
      <c r="B207" s="21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20"/>
      <c r="B208" s="21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20"/>
      <c r="B209" s="21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20"/>
      <c r="B210" s="21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20"/>
      <c r="B211" s="21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20"/>
      <c r="B212" s="21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20"/>
      <c r="B213" s="21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20"/>
      <c r="B214" s="21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20"/>
      <c r="B215" s="21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20"/>
      <c r="B216" s="21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20"/>
      <c r="B217" s="21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20"/>
      <c r="B218" s="21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20"/>
      <c r="B219" s="21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20"/>
      <c r="B220" s="21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20"/>
      <c r="B221" s="21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20"/>
      <c r="B222" s="21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20"/>
      <c r="B223" s="21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20"/>
      <c r="B224" s="21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20"/>
      <c r="B225" s="21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20"/>
      <c r="B226" s="21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20"/>
      <c r="B227" s="21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20"/>
      <c r="B228" s="21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20"/>
      <c r="B229" s="21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20"/>
      <c r="B230" s="21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20"/>
      <c r="B231" s="21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20"/>
      <c r="B232" s="21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20"/>
      <c r="B233" s="21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20"/>
      <c r="B234" s="21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20"/>
      <c r="B235" s="21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20"/>
      <c r="B236" s="21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20"/>
      <c r="B237" s="21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20"/>
      <c r="B238" s="21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20"/>
      <c r="B239" s="21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20"/>
      <c r="B240" s="21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20"/>
      <c r="B241" s="21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20"/>
      <c r="B242" s="21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20"/>
      <c r="B243" s="21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20"/>
      <c r="B244" s="21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20"/>
      <c r="B245" s="21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20"/>
      <c r="B246" s="21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20"/>
      <c r="B247" s="21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20"/>
      <c r="B248" s="21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20"/>
      <c r="B249" s="21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20"/>
      <c r="B250" s="21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20"/>
      <c r="B251" s="21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20"/>
      <c r="B252" s="21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20"/>
      <c r="B253" s="21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20"/>
      <c r="B254" s="21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20"/>
      <c r="B255" s="21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20"/>
      <c r="B256" s="21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20"/>
      <c r="B257" s="21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20"/>
      <c r="B258" s="21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20"/>
      <c r="B259" s="21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20"/>
      <c r="B260" s="21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20"/>
      <c r="B261" s="21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20"/>
      <c r="B262" s="21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20"/>
      <c r="B263" s="21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20"/>
      <c r="B264" s="21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20"/>
      <c r="B265" s="21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20"/>
      <c r="B266" s="21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20"/>
      <c r="B267" s="21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20"/>
      <c r="B268" s="21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20"/>
      <c r="B269" s="21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20"/>
      <c r="B270" s="21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20"/>
      <c r="B271" s="21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20"/>
      <c r="B272" s="21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20"/>
      <c r="B273" s="21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20"/>
      <c r="B274" s="21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20"/>
      <c r="B275" s="21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20"/>
      <c r="B276" s="21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20"/>
      <c r="B277" s="21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20"/>
      <c r="B278" s="21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20"/>
      <c r="B279" s="21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20"/>
      <c r="B280" s="21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20"/>
      <c r="B281" s="21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20"/>
      <c r="B282" s="21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20"/>
      <c r="B283" s="21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20"/>
      <c r="B284" s="21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20"/>
      <c r="B285" s="21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20"/>
      <c r="B286" s="21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20"/>
      <c r="B287" s="21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20"/>
      <c r="B288" s="21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20"/>
      <c r="B289" s="21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20"/>
      <c r="B290" s="21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20"/>
      <c r="B291" s="21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20"/>
      <c r="B292" s="21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20"/>
      <c r="B293" s="21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20"/>
      <c r="B294" s="21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20"/>
      <c r="B295" s="21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20"/>
      <c r="B296" s="21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20"/>
      <c r="B297" s="21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20"/>
      <c r="B298" s="21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20"/>
      <c r="B299" s="21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20"/>
      <c r="B300" s="21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20"/>
      <c r="B301" s="21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20"/>
      <c r="B302" s="21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20"/>
      <c r="B303" s="21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20"/>
      <c r="B304" s="21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20"/>
      <c r="B305" s="21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20"/>
      <c r="B306" s="21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20"/>
      <c r="B307" s="21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20"/>
      <c r="B308" s="21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20"/>
      <c r="B309" s="21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20"/>
      <c r="B310" s="21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20"/>
      <c r="B311" s="21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20"/>
      <c r="B312" s="21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20"/>
      <c r="B313" s="21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20"/>
      <c r="B314" s="21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20"/>
      <c r="B315" s="21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20"/>
      <c r="B316" s="21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20"/>
      <c r="B317" s="21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20"/>
      <c r="B318" s="21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20"/>
      <c r="B319" s="21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20"/>
      <c r="B320" s="21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20"/>
      <c r="B321" s="21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20"/>
      <c r="B322" s="21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20"/>
      <c r="B323" s="21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20"/>
      <c r="B324" s="21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20"/>
      <c r="B325" s="21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20"/>
      <c r="B326" s="21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20"/>
      <c r="B327" s="21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20"/>
      <c r="B328" s="21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20"/>
      <c r="B329" s="21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20"/>
      <c r="B330" s="21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20"/>
      <c r="B331" s="21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20"/>
      <c r="B332" s="21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20"/>
      <c r="B333" s="21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20"/>
      <c r="B334" s="21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20"/>
      <c r="B335" s="21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20"/>
      <c r="B336" s="21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20"/>
      <c r="B337" s="21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20"/>
      <c r="B338" s="21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20"/>
      <c r="B339" s="21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20"/>
      <c r="B340" s="21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20"/>
      <c r="B341" s="21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20"/>
      <c r="B342" s="21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20"/>
      <c r="B343" s="21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20"/>
      <c r="B344" s="21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20"/>
      <c r="B345" s="21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20"/>
      <c r="B346" s="21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20"/>
      <c r="B347" s="21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20"/>
      <c r="B348" s="21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20"/>
      <c r="B349" s="21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20"/>
      <c r="B350" s="21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20"/>
      <c r="B351" s="21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20"/>
      <c r="B352" s="21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20"/>
      <c r="B353" s="21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20"/>
      <c r="B354" s="21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20"/>
      <c r="B355" s="21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20"/>
      <c r="B356" s="21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20"/>
      <c r="B357" s="21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20"/>
      <c r="B358" s="21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20"/>
      <c r="B359" s="21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20"/>
      <c r="B360" s="21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20"/>
      <c r="B361" s="21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20"/>
      <c r="B362" s="21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20"/>
      <c r="B363" s="21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20"/>
      <c r="B364" s="21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20"/>
      <c r="B365" s="21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20"/>
      <c r="B366" s="21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20"/>
      <c r="B367" s="21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20"/>
      <c r="B368" s="21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20"/>
      <c r="B369" s="21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20"/>
      <c r="B370" s="21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20"/>
      <c r="B371" s="21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20"/>
      <c r="B372" s="21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20"/>
      <c r="B373" s="21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20"/>
      <c r="B374" s="21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20"/>
      <c r="B375" s="21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20"/>
      <c r="B376" s="21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20"/>
      <c r="B377" s="21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20"/>
      <c r="B378" s="21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20"/>
      <c r="B379" s="21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20"/>
      <c r="B380" s="21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20"/>
      <c r="B381" s="21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20"/>
      <c r="B382" s="21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20"/>
      <c r="B383" s="21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20"/>
      <c r="B384" s="21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20"/>
      <c r="B385" s="21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20"/>
      <c r="B386" s="21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20"/>
      <c r="B387" s="21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20"/>
      <c r="B388" s="21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20"/>
      <c r="B389" s="21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20"/>
      <c r="B390" s="21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20"/>
      <c r="B391" s="21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20"/>
      <c r="B392" s="21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20"/>
      <c r="B393" s="21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20"/>
      <c r="B394" s="21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20"/>
      <c r="B395" s="21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20"/>
      <c r="B396" s="21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20"/>
      <c r="B397" s="21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20"/>
      <c r="B398" s="21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20"/>
      <c r="B399" s="21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20"/>
      <c r="B400" s="21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20"/>
      <c r="B401" s="21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20"/>
      <c r="B402" s="21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20"/>
      <c r="B403" s="21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20"/>
      <c r="B404" s="21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20"/>
      <c r="B405" s="21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20"/>
      <c r="B406" s="21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20"/>
      <c r="B407" s="21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20"/>
      <c r="B408" s="21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20"/>
      <c r="B409" s="21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20"/>
      <c r="B410" s="21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20"/>
      <c r="B411" s="21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20"/>
      <c r="B412" s="21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20"/>
      <c r="B413" s="21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20"/>
      <c r="B414" s="21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20"/>
      <c r="B415" s="21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20"/>
      <c r="B416" s="21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20"/>
      <c r="B417" s="21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20"/>
      <c r="B418" s="21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20"/>
      <c r="B419" s="21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20"/>
      <c r="B420" s="21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20"/>
      <c r="B421" s="21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20"/>
      <c r="B422" s="21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20"/>
      <c r="B423" s="21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20"/>
      <c r="B424" s="21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20"/>
      <c r="B425" s="21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20"/>
      <c r="B426" s="21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20"/>
      <c r="B427" s="21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20"/>
      <c r="B428" s="21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20"/>
      <c r="B429" s="21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20"/>
      <c r="B430" s="21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20"/>
      <c r="B431" s="21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20"/>
      <c r="B432" s="21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20"/>
      <c r="B433" s="21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20"/>
      <c r="B434" s="21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20"/>
      <c r="B435" s="21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20"/>
      <c r="B436" s="21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20"/>
      <c r="B437" s="21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20"/>
      <c r="B438" s="21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20"/>
      <c r="B439" s="21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20"/>
      <c r="B440" s="21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20"/>
      <c r="B441" s="21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20"/>
      <c r="B442" s="21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20"/>
      <c r="B443" s="21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20"/>
      <c r="B444" s="21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20"/>
      <c r="B445" s="21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20"/>
      <c r="B446" s="21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20"/>
      <c r="B447" s="21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20"/>
      <c r="B448" s="21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20"/>
      <c r="B449" s="21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20"/>
      <c r="B450" s="21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20"/>
      <c r="B451" s="21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20"/>
      <c r="B452" s="21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20"/>
      <c r="B453" s="21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20"/>
      <c r="B454" s="21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20"/>
      <c r="B455" s="21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20"/>
      <c r="B456" s="21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20"/>
      <c r="B457" s="21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20"/>
      <c r="B458" s="21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20"/>
      <c r="B459" s="21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20"/>
      <c r="B460" s="21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20"/>
      <c r="B461" s="21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20"/>
      <c r="B462" s="21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20"/>
      <c r="B463" s="21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20"/>
      <c r="B464" s="21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20"/>
      <c r="B465" s="21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20"/>
      <c r="B466" s="21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20"/>
      <c r="B467" s="21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20"/>
      <c r="B468" s="21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20"/>
      <c r="B469" s="21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20"/>
      <c r="B470" s="21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20"/>
      <c r="B471" s="21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20"/>
      <c r="B472" s="21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20"/>
      <c r="B473" s="21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20"/>
      <c r="B474" s="21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20"/>
      <c r="B475" s="21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20"/>
      <c r="B476" s="21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20"/>
      <c r="B477" s="21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20"/>
      <c r="B478" s="21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20"/>
      <c r="B479" s="21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20"/>
      <c r="B480" s="21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20"/>
      <c r="B481" s="21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20"/>
      <c r="B482" s="21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20"/>
      <c r="B483" s="21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20"/>
      <c r="B484" s="21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20"/>
      <c r="B485" s="21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20"/>
      <c r="B486" s="21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20"/>
      <c r="B487" s="21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20"/>
      <c r="B488" s="21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20"/>
      <c r="B489" s="21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20"/>
      <c r="B490" s="21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20"/>
      <c r="B491" s="21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20"/>
      <c r="B492" s="21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20"/>
      <c r="B493" s="21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20"/>
      <c r="B494" s="21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20"/>
      <c r="B495" s="21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20"/>
      <c r="B496" s="21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20"/>
      <c r="B497" s="21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20"/>
      <c r="B498" s="21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20"/>
      <c r="B499" s="21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20"/>
      <c r="B500" s="21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20"/>
      <c r="B501" s="21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20"/>
      <c r="B502" s="21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20"/>
      <c r="B503" s="21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20"/>
      <c r="B504" s="21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20"/>
      <c r="B505" s="21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20"/>
      <c r="B506" s="21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20"/>
      <c r="B507" s="21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20"/>
      <c r="B508" s="21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20"/>
      <c r="B509" s="21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20"/>
      <c r="B510" s="21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20"/>
      <c r="B511" s="21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20"/>
      <c r="B512" s="21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20"/>
      <c r="B513" s="21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20"/>
      <c r="B514" s="21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20"/>
      <c r="B515" s="21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20"/>
      <c r="B516" s="21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20"/>
      <c r="B517" s="21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20"/>
      <c r="B518" s="21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20"/>
      <c r="B519" s="21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20"/>
      <c r="B520" s="21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20"/>
      <c r="B521" s="21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20"/>
      <c r="B522" s="21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20"/>
      <c r="B523" s="21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20"/>
      <c r="B524" s="21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20"/>
      <c r="B525" s="21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20"/>
      <c r="B526" s="21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20"/>
      <c r="B527" s="21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20"/>
      <c r="B528" s="21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20"/>
      <c r="B529" s="21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20"/>
      <c r="B530" s="21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20"/>
      <c r="B531" s="21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20"/>
      <c r="B532" s="21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20"/>
      <c r="B533" s="21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20"/>
      <c r="B534" s="21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20"/>
      <c r="B535" s="21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20"/>
      <c r="B536" s="21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20"/>
      <c r="B537" s="21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20"/>
      <c r="B538" s="21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20"/>
      <c r="B539" s="21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20"/>
      <c r="B540" s="21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20"/>
      <c r="B541" s="21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20"/>
      <c r="B542" s="21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20"/>
      <c r="B543" s="21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20"/>
      <c r="B544" s="21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20"/>
      <c r="B545" s="21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20"/>
      <c r="B546" s="21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20"/>
      <c r="B547" s="21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20"/>
      <c r="B548" s="21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20"/>
      <c r="B549" s="21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20"/>
      <c r="B550" s="21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20"/>
      <c r="B551" s="21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20"/>
      <c r="B552" s="21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20"/>
      <c r="B553" s="21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20"/>
      <c r="B554" s="21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20"/>
      <c r="B555" s="21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20"/>
      <c r="B556" s="21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20"/>
      <c r="B557" s="21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20"/>
      <c r="B558" s="21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20"/>
      <c r="B559" s="21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20"/>
      <c r="B560" s="21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20"/>
      <c r="B561" s="21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20"/>
      <c r="B562" s="21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20"/>
      <c r="B563" s="21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20"/>
      <c r="B564" s="21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20"/>
      <c r="B565" s="21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20"/>
      <c r="B566" s="21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20"/>
      <c r="B567" s="21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20"/>
      <c r="B568" s="21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20"/>
      <c r="B569" s="21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20"/>
      <c r="B570" s="21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20"/>
      <c r="B571" s="21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20"/>
      <c r="B572" s="21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20"/>
      <c r="B573" s="21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20"/>
      <c r="B574" s="21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20"/>
      <c r="B575" s="21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20"/>
      <c r="B576" s="21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20"/>
      <c r="B577" s="21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20"/>
      <c r="B578" s="21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20"/>
      <c r="B579" s="21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20"/>
      <c r="B580" s="21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20"/>
      <c r="B581" s="21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20"/>
      <c r="B582" s="21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20"/>
      <c r="B583" s="21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20"/>
      <c r="B584" s="21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20"/>
      <c r="B585" s="21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20"/>
      <c r="B586" s="21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20"/>
      <c r="B587" s="21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20"/>
      <c r="B588" s="21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20"/>
      <c r="B589" s="21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20"/>
      <c r="B590" s="21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20"/>
      <c r="B591" s="21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20"/>
      <c r="B592" s="21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20"/>
      <c r="B593" s="21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20"/>
      <c r="B594" s="21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20"/>
      <c r="B595" s="21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20"/>
      <c r="B596" s="21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20"/>
      <c r="B597" s="21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20"/>
      <c r="B598" s="21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20"/>
      <c r="B599" s="21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20"/>
      <c r="B600" s="21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20"/>
      <c r="B601" s="21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20"/>
      <c r="B602" s="21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20"/>
      <c r="B603" s="21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20"/>
      <c r="B604" s="21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20"/>
      <c r="B605" s="21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20"/>
      <c r="B606" s="21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20"/>
      <c r="B607" s="21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20"/>
      <c r="B608" s="21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20"/>
      <c r="B609" s="21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20"/>
      <c r="B610" s="21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20"/>
      <c r="B611" s="21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20"/>
      <c r="B612" s="21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20"/>
      <c r="B613" s="21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20"/>
      <c r="B614" s="21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20"/>
      <c r="B615" s="21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20"/>
      <c r="B616" s="21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20"/>
      <c r="B617" s="21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20"/>
      <c r="B618" s="21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20"/>
      <c r="B619" s="21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20"/>
      <c r="B620" s="21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20"/>
      <c r="B621" s="21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20"/>
      <c r="B622" s="21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20"/>
      <c r="B623" s="21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20"/>
      <c r="B624" s="21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20"/>
      <c r="B625" s="21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20"/>
      <c r="B626" s="21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20"/>
      <c r="B627" s="21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20"/>
      <c r="B628" s="21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20"/>
      <c r="B629" s="21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20"/>
      <c r="B630" s="21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20"/>
      <c r="B631" s="21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20"/>
      <c r="B632" s="21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20"/>
      <c r="B633" s="21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20"/>
      <c r="B634" s="21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20"/>
      <c r="B635" s="21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20"/>
      <c r="B636" s="21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20"/>
      <c r="B637" s="21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20"/>
      <c r="B638" s="21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20"/>
      <c r="B639" s="21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20"/>
      <c r="B640" s="21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20"/>
      <c r="B641" s="21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20"/>
      <c r="B642" s="21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20"/>
      <c r="B643" s="21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20"/>
      <c r="B644" s="21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20"/>
      <c r="B645" s="21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20"/>
      <c r="B646" s="21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20"/>
      <c r="B647" s="21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20"/>
      <c r="B648" s="21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20"/>
      <c r="B649" s="21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20"/>
      <c r="B650" s="21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20"/>
      <c r="B651" s="21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20"/>
      <c r="B652" s="21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20"/>
      <c r="B653" s="21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20"/>
      <c r="B654" s="21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20"/>
      <c r="B655" s="21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20"/>
      <c r="B656" s="21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20"/>
      <c r="B657" s="21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20"/>
      <c r="B658" s="21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20"/>
      <c r="B659" s="21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20"/>
      <c r="B660" s="21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20"/>
      <c r="B661" s="21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20"/>
      <c r="B662" s="21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20"/>
      <c r="B663" s="21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20"/>
      <c r="B664" s="21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20"/>
      <c r="B665" s="21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20"/>
      <c r="B666" s="21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20"/>
      <c r="B667" s="21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20"/>
      <c r="B668" s="21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20"/>
      <c r="B669" s="21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20"/>
      <c r="B670" s="21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20"/>
      <c r="B671" s="21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20"/>
      <c r="B672" s="21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20"/>
      <c r="B673" s="21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20"/>
      <c r="B674" s="21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20"/>
      <c r="B675" s="21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20"/>
      <c r="B676" s="21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20"/>
      <c r="B677" s="21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20"/>
      <c r="B678" s="21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20"/>
      <c r="B679" s="21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20"/>
      <c r="B680" s="21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20"/>
      <c r="B681" s="21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20"/>
      <c r="B682" s="21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20"/>
      <c r="B683" s="21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20"/>
      <c r="B684" s="21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20"/>
      <c r="B685" s="21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20"/>
      <c r="B686" s="21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20"/>
      <c r="B687" s="21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20"/>
      <c r="B688" s="21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20"/>
      <c r="B689" s="21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20"/>
      <c r="B690" s="21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20"/>
      <c r="B691" s="21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20"/>
      <c r="B692" s="21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20"/>
      <c r="B693" s="21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20"/>
      <c r="B694" s="21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20"/>
      <c r="B695" s="21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20"/>
      <c r="B696" s="21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20"/>
      <c r="B697" s="21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20"/>
      <c r="B698" s="21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20"/>
      <c r="B699" s="21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20"/>
      <c r="B700" s="21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20"/>
      <c r="B701" s="21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20"/>
      <c r="B702" s="21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20"/>
      <c r="B703" s="21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20"/>
      <c r="B704" s="21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20"/>
      <c r="B705" s="21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20"/>
      <c r="B706" s="21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20"/>
      <c r="B707" s="21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20"/>
      <c r="B708" s="21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20"/>
      <c r="B709" s="21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20"/>
      <c r="B710" s="21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20"/>
      <c r="B711" s="21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20"/>
      <c r="B712" s="21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20"/>
      <c r="B713" s="21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20"/>
      <c r="B714" s="21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20"/>
      <c r="B715" s="21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20"/>
      <c r="B716" s="21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20"/>
      <c r="B717" s="21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20"/>
      <c r="B718" s="21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20"/>
      <c r="B719" s="21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20"/>
      <c r="B720" s="21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20"/>
      <c r="B721" s="21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20"/>
      <c r="B722" s="21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20"/>
      <c r="B723" s="21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20"/>
      <c r="B724" s="21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20"/>
      <c r="B725" s="21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20"/>
      <c r="B726" s="21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20"/>
      <c r="B727" s="21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20"/>
      <c r="B728" s="21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20"/>
      <c r="B729" s="21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20"/>
      <c r="B730" s="21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20"/>
      <c r="B731" s="21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20"/>
      <c r="B732" s="21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20"/>
      <c r="B733" s="21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20"/>
      <c r="B734" s="21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20"/>
      <c r="B735" s="21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20"/>
      <c r="B736" s="21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20"/>
      <c r="B737" s="21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22:53" ht="16.5"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22:53" ht="16.5"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2:53" ht="16.5"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</sheetData>
  <mergeCells count="12">
    <mergeCell ref="N2:O2"/>
    <mergeCell ref="P2:Q2"/>
    <mergeCell ref="R2:S2"/>
    <mergeCell ref="T2:U2"/>
    <mergeCell ref="A1:U1"/>
    <mergeCell ref="A2:A3"/>
    <mergeCell ref="B2:B3"/>
    <mergeCell ref="C2:E2"/>
    <mergeCell ref="F2:G2"/>
    <mergeCell ref="H2:I2"/>
    <mergeCell ref="J2:K2"/>
    <mergeCell ref="L2:M2"/>
  </mergeCells>
  <printOptions/>
  <pageMargins left="0.39" right="0.36" top="0.63" bottom="1" header="0.6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user</cp:lastModifiedBy>
  <cp:lastPrinted>2006-03-07T02:23:05Z</cp:lastPrinted>
  <dcterms:created xsi:type="dcterms:W3CDTF">2004-10-26T09:23:13Z</dcterms:created>
  <dcterms:modified xsi:type="dcterms:W3CDTF">2006-03-07T02:39:59Z</dcterms:modified>
  <cp:category/>
  <cp:version/>
  <cp:contentType/>
  <cp:contentStatus/>
</cp:coreProperties>
</file>