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8132" windowHeight="11316" activeTab="0"/>
  </bookViews>
  <sheets>
    <sheet name="轉學考" sheetId="1" r:id="rId1"/>
  </sheets>
  <definedNames>
    <definedName name="_xlnm.Print_Titles" localSheetId="0">'轉學考'!$1:$2</definedName>
  </definedNames>
  <calcPr fullCalcOnLoad="1"/>
</workbook>
</file>

<file path=xl/sharedStrings.xml><?xml version="1.0" encoding="utf-8"?>
<sst xmlns="http://schemas.openxmlformats.org/spreadsheetml/2006/main" count="92" uniqueCount="58">
  <si>
    <t>年級</t>
  </si>
  <si>
    <t>二</t>
  </si>
  <si>
    <t>古蹟藝術修護學系</t>
  </si>
  <si>
    <t>三</t>
  </si>
  <si>
    <t>圖文傳播藝術學系</t>
  </si>
  <si>
    <t>廣播電視學系</t>
  </si>
  <si>
    <t>電影學系</t>
  </si>
  <si>
    <t>戲劇學系</t>
  </si>
  <si>
    <t>招生名額</t>
  </si>
  <si>
    <t>部別</t>
  </si>
  <si>
    <t>招生學系</t>
  </si>
  <si>
    <t>完成報名人數</t>
  </si>
  <si>
    <t>正取人數</t>
  </si>
  <si>
    <t>備取人數</t>
  </si>
  <si>
    <t>錄取率</t>
  </si>
  <si>
    <t>完成報到正取人數</t>
  </si>
  <si>
    <t>完成報到備取人數</t>
  </si>
  <si>
    <t>完成報到最低標準</t>
  </si>
  <si>
    <t>報到率</t>
  </si>
  <si>
    <t>備註</t>
  </si>
  <si>
    <t>小計</t>
  </si>
  <si>
    <t>正取2</t>
  </si>
  <si>
    <t>正取1</t>
  </si>
  <si>
    <t xml:space="preserve"> 合計 </t>
  </si>
  <si>
    <t>三</t>
  </si>
  <si>
    <t>二</t>
  </si>
  <si>
    <t>雕塑學系</t>
  </si>
  <si>
    <t>中國音樂學系</t>
  </si>
  <si>
    <t>進修學士班</t>
  </si>
  <si>
    <t>視覺傳達設計學系</t>
  </si>
  <si>
    <t>三</t>
  </si>
  <si>
    <t>二</t>
  </si>
  <si>
    <t>音樂學系</t>
  </si>
  <si>
    <t>日間學士班</t>
  </si>
  <si>
    <t>音樂學系</t>
  </si>
  <si>
    <t>正取1</t>
  </si>
  <si>
    <t>※本招生備取生遞補截止日期：105.09.12</t>
  </si>
  <si>
    <t>書畫藝術學系</t>
  </si>
  <si>
    <t>二</t>
  </si>
  <si>
    <t>工藝設計學系</t>
  </si>
  <si>
    <t>廣播電視學系</t>
  </si>
  <si>
    <t>美術學系</t>
  </si>
  <si>
    <t>三</t>
  </si>
  <si>
    <t>完成報到人數</t>
  </si>
  <si>
    <t>正取1</t>
  </si>
  <si>
    <t>正取2</t>
  </si>
  <si>
    <t>正取3</t>
  </si>
  <si>
    <t>正取1</t>
  </si>
  <si>
    <t>正取2</t>
  </si>
  <si>
    <t>正取4</t>
  </si>
  <si>
    <t>備取2</t>
  </si>
  <si>
    <t>備取1</t>
  </si>
  <si>
    <t>備取1</t>
  </si>
  <si>
    <t>正取6</t>
  </si>
  <si>
    <t>缺額1名</t>
  </si>
  <si>
    <r>
      <t xml:space="preserve">國立臺灣藝術大學105學年度日間學士班暨進修學士班轉學生考試招生人數統計表              </t>
    </r>
    <r>
      <rPr>
        <sz val="12"/>
        <rFont val="新細明體"/>
        <family val="1"/>
      </rPr>
      <t>105/09/14製表</t>
    </r>
  </si>
  <si>
    <t>錄取率=正取人數(F)/完成報名人數(E)x100%</t>
  </si>
  <si>
    <t>報到率=完成報到人數(I)/正取人數(F)x100%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</si>
</sst>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b/>
      <sz val="14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sz val="16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0" fontId="4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6" fillId="34" borderId="0" xfId="33" applyFont="1" applyFill="1">
      <alignment vertical="center"/>
      <protection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10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0" fontId="46" fillId="0" borderId="10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0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Border="1" applyAlignment="1">
      <alignment horizontal="center" vertical="center"/>
    </xf>
    <xf numFmtId="10" fontId="46" fillId="0" borderId="10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/>
    </xf>
    <xf numFmtId="0" fontId="45" fillId="10" borderId="10" xfId="0" applyFont="1" applyFill="1" applyBorder="1" applyAlignment="1">
      <alignment vertical="center"/>
    </xf>
    <xf numFmtId="10" fontId="47" fillId="10" borderId="10" xfId="0" applyNumberFormat="1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7" fillId="13" borderId="10" xfId="0" applyFont="1" applyFill="1" applyBorder="1" applyAlignment="1">
      <alignment vertical="center"/>
    </xf>
    <xf numFmtId="10" fontId="47" fillId="13" borderId="10" xfId="0" applyNumberFormat="1" applyFont="1" applyFill="1" applyBorder="1" applyAlignment="1">
      <alignment vertical="center"/>
    </xf>
    <xf numFmtId="0" fontId="47" fillId="13" borderId="10" xfId="0" applyFont="1" applyFill="1" applyBorder="1" applyAlignment="1">
      <alignment horizontal="center" vertical="center"/>
    </xf>
    <xf numFmtId="10" fontId="47" fillId="0" borderId="1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10" fontId="46" fillId="0" borderId="0" xfId="0" applyNumberFormat="1" applyFont="1" applyAlignment="1">
      <alignment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10" borderId="11" xfId="0" applyFont="1" applyFill="1" applyBorder="1" applyAlignment="1">
      <alignment horizontal="center" vertical="center" wrapText="1"/>
    </xf>
    <xf numFmtId="0" fontId="44" fillId="10" borderId="13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44" fillId="13" borderId="11" xfId="0" applyFont="1" applyFill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center" wrapText="1"/>
    </xf>
    <xf numFmtId="0" fontId="44" fillId="13" borderId="12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righ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報名統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35" sqref="G35"/>
    </sheetView>
  </sheetViews>
  <sheetFormatPr defaultColWidth="9.00390625" defaultRowHeight="15.75"/>
  <cols>
    <col min="1" max="1" width="14.375" style="1" customWidth="1"/>
    <col min="2" max="2" width="21.875" style="0" customWidth="1"/>
    <col min="3" max="3" width="6.875" style="12" bestFit="1" customWidth="1"/>
    <col min="4" max="4" width="6.50390625" style="12" bestFit="1" customWidth="1"/>
    <col min="5" max="5" width="9.25390625" style="13" bestFit="1" customWidth="1"/>
    <col min="6" max="7" width="6.625" style="12" bestFit="1" customWidth="1"/>
    <col min="8" max="8" width="9.25390625" style="14" bestFit="1" customWidth="1"/>
    <col min="9" max="9" width="9.25390625" style="1" bestFit="1" customWidth="1"/>
    <col min="10" max="12" width="10.50390625" style="1" bestFit="1" customWidth="1"/>
    <col min="13" max="13" width="9.625" style="6" bestFit="1" customWidth="1"/>
    <col min="14" max="14" width="13.25390625" style="0" customWidth="1"/>
  </cols>
  <sheetData>
    <row r="1" spans="1:14" s="2" customFormat="1" ht="36.75" customHeight="1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4" customFormat="1" ht="45" customHeight="1">
      <c r="A2" s="18" t="s">
        <v>9</v>
      </c>
      <c r="B2" s="7" t="s">
        <v>10</v>
      </c>
      <c r="C2" s="7" t="s">
        <v>0</v>
      </c>
      <c r="D2" s="7" t="s">
        <v>8</v>
      </c>
      <c r="E2" s="18" t="s">
        <v>11</v>
      </c>
      <c r="F2" s="18" t="s">
        <v>12</v>
      </c>
      <c r="G2" s="18" t="s">
        <v>13</v>
      </c>
      <c r="H2" s="19" t="s">
        <v>14</v>
      </c>
      <c r="I2" s="18" t="s">
        <v>43</v>
      </c>
      <c r="J2" s="20" t="s">
        <v>15</v>
      </c>
      <c r="K2" s="20" t="s">
        <v>16</v>
      </c>
      <c r="L2" s="20" t="s">
        <v>17</v>
      </c>
      <c r="M2" s="21" t="s">
        <v>18</v>
      </c>
      <c r="N2" s="20" t="s">
        <v>19</v>
      </c>
    </row>
    <row r="3" spans="1:14" s="3" customFormat="1" ht="24" customHeight="1">
      <c r="A3" s="44" t="s">
        <v>33</v>
      </c>
      <c r="B3" s="22" t="s">
        <v>37</v>
      </c>
      <c r="C3" s="7" t="s">
        <v>38</v>
      </c>
      <c r="D3" s="7">
        <v>1</v>
      </c>
      <c r="E3" s="23">
        <v>19</v>
      </c>
      <c r="F3" s="23">
        <v>1</v>
      </c>
      <c r="G3" s="24">
        <v>3</v>
      </c>
      <c r="H3" s="25">
        <f>F3/E3</f>
        <v>0.05263157894736842</v>
      </c>
      <c r="I3" s="24">
        <f>SUM(J3:K3)</f>
        <v>1</v>
      </c>
      <c r="J3" s="24">
        <v>1</v>
      </c>
      <c r="K3" s="24">
        <v>0</v>
      </c>
      <c r="L3" s="24" t="s">
        <v>44</v>
      </c>
      <c r="M3" s="25">
        <f>I3/F3</f>
        <v>1</v>
      </c>
      <c r="N3" s="26"/>
    </row>
    <row r="4" spans="1:14" s="3" customFormat="1" ht="24" customHeight="1">
      <c r="A4" s="45"/>
      <c r="B4" s="42" t="s">
        <v>26</v>
      </c>
      <c r="C4" s="7" t="s">
        <v>24</v>
      </c>
      <c r="D4" s="7">
        <v>1</v>
      </c>
      <c r="E4" s="23">
        <v>6</v>
      </c>
      <c r="F4" s="23">
        <v>1</v>
      </c>
      <c r="G4" s="24">
        <v>1</v>
      </c>
      <c r="H4" s="25">
        <f aca="true" t="shared" si="0" ref="H4:H15">F4/E4</f>
        <v>0.16666666666666666</v>
      </c>
      <c r="I4" s="24">
        <f aca="true" t="shared" si="1" ref="I4:I15">SUM(J4:K4)</f>
        <v>1</v>
      </c>
      <c r="J4" s="24">
        <v>1</v>
      </c>
      <c r="K4" s="24">
        <v>0</v>
      </c>
      <c r="L4" s="24" t="s">
        <v>35</v>
      </c>
      <c r="M4" s="25">
        <f aca="true" t="shared" si="2" ref="M4:M11">I4/F4</f>
        <v>1</v>
      </c>
      <c r="N4" s="26"/>
    </row>
    <row r="5" spans="1:14" s="3" customFormat="1" ht="24" customHeight="1">
      <c r="A5" s="45"/>
      <c r="B5" s="43"/>
      <c r="C5" s="7" t="s">
        <v>38</v>
      </c>
      <c r="D5" s="7">
        <v>3</v>
      </c>
      <c r="E5" s="23">
        <v>31</v>
      </c>
      <c r="F5" s="23">
        <v>3</v>
      </c>
      <c r="G5" s="24">
        <v>3</v>
      </c>
      <c r="H5" s="25">
        <f t="shared" si="0"/>
        <v>0.0967741935483871</v>
      </c>
      <c r="I5" s="24">
        <f t="shared" si="1"/>
        <v>3</v>
      </c>
      <c r="J5" s="24">
        <v>3</v>
      </c>
      <c r="K5" s="24">
        <v>0</v>
      </c>
      <c r="L5" s="24" t="s">
        <v>46</v>
      </c>
      <c r="M5" s="25">
        <f t="shared" si="2"/>
        <v>1</v>
      </c>
      <c r="N5" s="26"/>
    </row>
    <row r="6" spans="1:14" s="3" customFormat="1" ht="25.5" customHeight="1">
      <c r="A6" s="45"/>
      <c r="B6" s="54" t="s">
        <v>2</v>
      </c>
      <c r="C6" s="7" t="s">
        <v>3</v>
      </c>
      <c r="D6" s="7">
        <v>2</v>
      </c>
      <c r="E6" s="23">
        <v>1</v>
      </c>
      <c r="F6" s="23">
        <v>1</v>
      </c>
      <c r="G6" s="24">
        <v>0</v>
      </c>
      <c r="H6" s="25">
        <f t="shared" si="0"/>
        <v>1</v>
      </c>
      <c r="I6" s="24">
        <f t="shared" si="1"/>
        <v>1</v>
      </c>
      <c r="J6" s="24">
        <v>1</v>
      </c>
      <c r="K6" s="24">
        <v>0</v>
      </c>
      <c r="L6" s="24" t="s">
        <v>47</v>
      </c>
      <c r="M6" s="25">
        <f t="shared" si="2"/>
        <v>1</v>
      </c>
      <c r="N6" s="26"/>
    </row>
    <row r="7" spans="1:14" ht="22.5" customHeight="1">
      <c r="A7" s="45"/>
      <c r="B7" s="55"/>
      <c r="C7" s="7" t="s">
        <v>1</v>
      </c>
      <c r="D7" s="7">
        <v>2</v>
      </c>
      <c r="E7" s="23">
        <v>14</v>
      </c>
      <c r="F7" s="23">
        <v>2</v>
      </c>
      <c r="G7" s="23">
        <v>1</v>
      </c>
      <c r="H7" s="25">
        <f t="shared" si="0"/>
        <v>0.14285714285714285</v>
      </c>
      <c r="I7" s="24">
        <f t="shared" si="1"/>
        <v>2</v>
      </c>
      <c r="J7" s="27">
        <v>2</v>
      </c>
      <c r="K7" s="27">
        <v>0</v>
      </c>
      <c r="L7" s="28" t="s">
        <v>21</v>
      </c>
      <c r="M7" s="25">
        <f t="shared" si="2"/>
        <v>1</v>
      </c>
      <c r="N7" s="24"/>
    </row>
    <row r="8" spans="1:14" s="3" customFormat="1" ht="22.5" customHeight="1">
      <c r="A8" s="45"/>
      <c r="B8" s="29" t="s">
        <v>39</v>
      </c>
      <c r="C8" s="7" t="s">
        <v>3</v>
      </c>
      <c r="D8" s="7">
        <v>1</v>
      </c>
      <c r="E8" s="23">
        <v>9</v>
      </c>
      <c r="F8" s="23">
        <v>1</v>
      </c>
      <c r="G8" s="23">
        <v>2</v>
      </c>
      <c r="H8" s="25">
        <f t="shared" si="0"/>
        <v>0.1111111111111111</v>
      </c>
      <c r="I8" s="24">
        <f t="shared" si="1"/>
        <v>1</v>
      </c>
      <c r="J8" s="27">
        <v>1</v>
      </c>
      <c r="K8" s="27">
        <v>0</v>
      </c>
      <c r="L8" s="28" t="s">
        <v>44</v>
      </c>
      <c r="M8" s="25">
        <f t="shared" si="2"/>
        <v>1</v>
      </c>
      <c r="N8" s="24"/>
    </row>
    <row r="9" spans="1:14" ht="25.5" customHeight="1">
      <c r="A9" s="45"/>
      <c r="B9" s="54" t="s">
        <v>4</v>
      </c>
      <c r="C9" s="7" t="s">
        <v>30</v>
      </c>
      <c r="D9" s="7">
        <v>1</v>
      </c>
      <c r="E9" s="23">
        <v>11</v>
      </c>
      <c r="F9" s="23">
        <v>1</v>
      </c>
      <c r="G9" s="23">
        <v>2</v>
      </c>
      <c r="H9" s="25">
        <f t="shared" si="0"/>
        <v>0.09090909090909091</v>
      </c>
      <c r="I9" s="24">
        <f t="shared" si="1"/>
        <v>1</v>
      </c>
      <c r="J9" s="24">
        <v>1</v>
      </c>
      <c r="K9" s="24">
        <v>0</v>
      </c>
      <c r="L9" s="24" t="s">
        <v>22</v>
      </c>
      <c r="M9" s="25">
        <f t="shared" si="2"/>
        <v>1</v>
      </c>
      <c r="N9" s="26"/>
    </row>
    <row r="10" spans="1:14" s="3" customFormat="1" ht="25.5" customHeight="1">
      <c r="A10" s="45"/>
      <c r="B10" s="55"/>
      <c r="C10" s="7" t="s">
        <v>38</v>
      </c>
      <c r="D10" s="7">
        <v>1</v>
      </c>
      <c r="E10" s="23">
        <v>41</v>
      </c>
      <c r="F10" s="23">
        <v>1</v>
      </c>
      <c r="G10" s="23">
        <v>2</v>
      </c>
      <c r="H10" s="25">
        <f t="shared" si="0"/>
        <v>0.024390243902439025</v>
      </c>
      <c r="I10" s="24">
        <f t="shared" si="1"/>
        <v>1</v>
      </c>
      <c r="J10" s="24">
        <v>1</v>
      </c>
      <c r="K10" s="24">
        <v>0</v>
      </c>
      <c r="L10" s="24" t="s">
        <v>44</v>
      </c>
      <c r="M10" s="25">
        <f t="shared" si="2"/>
        <v>1</v>
      </c>
      <c r="N10" s="26"/>
    </row>
    <row r="11" spans="1:14" s="3" customFormat="1" ht="25.5" customHeight="1">
      <c r="A11" s="45"/>
      <c r="B11" s="22" t="s">
        <v>40</v>
      </c>
      <c r="C11" s="7" t="s">
        <v>24</v>
      </c>
      <c r="D11" s="7">
        <v>1</v>
      </c>
      <c r="E11" s="23">
        <v>17</v>
      </c>
      <c r="F11" s="23">
        <v>1</v>
      </c>
      <c r="G11" s="23">
        <v>2</v>
      </c>
      <c r="H11" s="25">
        <f t="shared" si="0"/>
        <v>0.058823529411764705</v>
      </c>
      <c r="I11" s="24">
        <v>1</v>
      </c>
      <c r="J11" s="24">
        <v>1</v>
      </c>
      <c r="K11" s="24">
        <v>0</v>
      </c>
      <c r="L11" s="24" t="s">
        <v>44</v>
      </c>
      <c r="M11" s="25">
        <f t="shared" si="2"/>
        <v>1</v>
      </c>
      <c r="N11" s="26"/>
    </row>
    <row r="12" spans="1:14" ht="24" customHeight="1">
      <c r="A12" s="45"/>
      <c r="B12" s="22" t="s">
        <v>6</v>
      </c>
      <c r="C12" s="7" t="s">
        <v>24</v>
      </c>
      <c r="D12" s="7">
        <v>1</v>
      </c>
      <c r="E12" s="23">
        <v>24</v>
      </c>
      <c r="F12" s="23">
        <v>1</v>
      </c>
      <c r="G12" s="23">
        <v>2</v>
      </c>
      <c r="H12" s="25">
        <f t="shared" si="0"/>
        <v>0.041666666666666664</v>
      </c>
      <c r="I12" s="24">
        <f t="shared" si="1"/>
        <v>1</v>
      </c>
      <c r="J12" s="24">
        <v>1</v>
      </c>
      <c r="K12" s="24">
        <v>0</v>
      </c>
      <c r="L12" s="24" t="s">
        <v>22</v>
      </c>
      <c r="M12" s="25">
        <f aca="true" t="shared" si="3" ref="M12:M17">I12/F12</f>
        <v>1</v>
      </c>
      <c r="N12" s="26"/>
    </row>
    <row r="13" spans="1:14" s="3" customFormat="1" ht="24" customHeight="1">
      <c r="A13" s="45"/>
      <c r="B13" s="42" t="s">
        <v>7</v>
      </c>
      <c r="C13" s="7" t="s">
        <v>30</v>
      </c>
      <c r="D13" s="7">
        <v>2</v>
      </c>
      <c r="E13" s="23">
        <v>6</v>
      </c>
      <c r="F13" s="23">
        <v>2</v>
      </c>
      <c r="G13" s="23">
        <v>2</v>
      </c>
      <c r="H13" s="25">
        <f t="shared" si="0"/>
        <v>0.3333333333333333</v>
      </c>
      <c r="I13" s="24">
        <f t="shared" si="1"/>
        <v>2</v>
      </c>
      <c r="J13" s="24">
        <v>2</v>
      </c>
      <c r="K13" s="24">
        <v>0</v>
      </c>
      <c r="L13" s="24" t="s">
        <v>48</v>
      </c>
      <c r="M13" s="25">
        <f t="shared" si="3"/>
        <v>1</v>
      </c>
      <c r="N13" s="26"/>
    </row>
    <row r="14" spans="1:14" ht="24" customHeight="1">
      <c r="A14" s="45"/>
      <c r="B14" s="43"/>
      <c r="C14" s="7" t="s">
        <v>1</v>
      </c>
      <c r="D14" s="7">
        <v>4</v>
      </c>
      <c r="E14" s="23">
        <v>53</v>
      </c>
      <c r="F14" s="23">
        <v>4</v>
      </c>
      <c r="G14" s="23">
        <v>8</v>
      </c>
      <c r="H14" s="25">
        <f t="shared" si="0"/>
        <v>0.07547169811320754</v>
      </c>
      <c r="I14" s="24">
        <f t="shared" si="1"/>
        <v>4</v>
      </c>
      <c r="J14" s="24">
        <v>4</v>
      </c>
      <c r="K14" s="24">
        <v>0</v>
      </c>
      <c r="L14" s="24" t="s">
        <v>49</v>
      </c>
      <c r="M14" s="25">
        <f t="shared" si="3"/>
        <v>1</v>
      </c>
      <c r="N14" s="26"/>
    </row>
    <row r="15" spans="1:14" ht="24" customHeight="1">
      <c r="A15" s="45"/>
      <c r="B15" s="22" t="s">
        <v>34</v>
      </c>
      <c r="C15" s="7" t="s">
        <v>30</v>
      </c>
      <c r="D15" s="7">
        <v>2</v>
      </c>
      <c r="E15" s="23">
        <v>5</v>
      </c>
      <c r="F15" s="23">
        <v>2</v>
      </c>
      <c r="G15" s="23">
        <v>3</v>
      </c>
      <c r="H15" s="25">
        <f t="shared" si="0"/>
        <v>0.4</v>
      </c>
      <c r="I15" s="24">
        <f t="shared" si="1"/>
        <v>2</v>
      </c>
      <c r="J15" s="24">
        <v>1</v>
      </c>
      <c r="K15" s="24">
        <v>1</v>
      </c>
      <c r="L15" s="24" t="s">
        <v>50</v>
      </c>
      <c r="M15" s="25">
        <f t="shared" si="3"/>
        <v>1</v>
      </c>
      <c r="N15" s="26"/>
    </row>
    <row r="16" spans="1:14" s="5" customFormat="1" ht="24.75" customHeight="1">
      <c r="A16" s="46"/>
      <c r="B16" s="30"/>
      <c r="C16" s="8" t="s">
        <v>20</v>
      </c>
      <c r="D16" s="8">
        <f>SUM(D3:D15)</f>
        <v>22</v>
      </c>
      <c r="E16" s="8">
        <f>SUM(E3:E15)</f>
        <v>237</v>
      </c>
      <c r="F16" s="8">
        <f>SUM(F3:F15)</f>
        <v>21</v>
      </c>
      <c r="G16" s="8">
        <f>SUM(G3:G15)</f>
        <v>31</v>
      </c>
      <c r="H16" s="31">
        <f aca="true" t="shared" si="4" ref="H16:H31">F16/E16</f>
        <v>0.08860759493670886</v>
      </c>
      <c r="I16" s="8">
        <f>SUM(I3:I15)</f>
        <v>21</v>
      </c>
      <c r="J16" s="8">
        <f>SUM(J3:J15)</f>
        <v>20</v>
      </c>
      <c r="K16" s="8">
        <f>SUM(K3:K15)</f>
        <v>1</v>
      </c>
      <c r="L16" s="32"/>
      <c r="M16" s="31">
        <f t="shared" si="3"/>
        <v>1</v>
      </c>
      <c r="N16" s="33"/>
    </row>
    <row r="17" spans="1:14" s="3" customFormat="1" ht="24" customHeight="1">
      <c r="A17" s="50" t="s">
        <v>28</v>
      </c>
      <c r="B17" s="22" t="s">
        <v>41</v>
      </c>
      <c r="C17" s="10"/>
      <c r="D17" s="7">
        <v>1</v>
      </c>
      <c r="E17" s="23">
        <v>6</v>
      </c>
      <c r="F17" s="23">
        <v>1</v>
      </c>
      <c r="G17" s="24">
        <v>1</v>
      </c>
      <c r="H17" s="25">
        <f t="shared" si="4"/>
        <v>0.16666666666666666</v>
      </c>
      <c r="I17" s="24">
        <f>SUM(J17:K17)</f>
        <v>1</v>
      </c>
      <c r="J17" s="24">
        <v>0</v>
      </c>
      <c r="K17" s="24">
        <v>1</v>
      </c>
      <c r="L17" s="24" t="s">
        <v>52</v>
      </c>
      <c r="M17" s="25">
        <f t="shared" si="3"/>
        <v>1</v>
      </c>
      <c r="N17" s="26"/>
    </row>
    <row r="18" spans="1:14" s="3" customFormat="1" ht="22.5" customHeight="1">
      <c r="A18" s="51"/>
      <c r="B18" s="34" t="s">
        <v>29</v>
      </c>
      <c r="C18" s="7" t="s">
        <v>38</v>
      </c>
      <c r="D18" s="7">
        <v>1</v>
      </c>
      <c r="E18" s="23">
        <v>38</v>
      </c>
      <c r="F18" s="23">
        <v>1</v>
      </c>
      <c r="G18" s="23">
        <v>2</v>
      </c>
      <c r="H18" s="25">
        <f t="shared" si="4"/>
        <v>0.02631578947368421</v>
      </c>
      <c r="I18" s="24">
        <f aca="true" t="shared" si="5" ref="I18:I29">SUM(J18:K18)</f>
        <v>1</v>
      </c>
      <c r="J18" s="24">
        <v>0</v>
      </c>
      <c r="K18" s="24">
        <v>1</v>
      </c>
      <c r="L18" s="24" t="s">
        <v>51</v>
      </c>
      <c r="M18" s="25">
        <f aca="true" t="shared" si="6" ref="M18:M29">I18/F18</f>
        <v>1</v>
      </c>
      <c r="N18" s="24"/>
    </row>
    <row r="19" spans="1:14" s="3" customFormat="1" ht="22.5" customHeight="1">
      <c r="A19" s="51"/>
      <c r="B19" s="42" t="s">
        <v>4</v>
      </c>
      <c r="C19" s="7" t="s">
        <v>24</v>
      </c>
      <c r="D19" s="7">
        <v>1</v>
      </c>
      <c r="E19" s="23">
        <v>2</v>
      </c>
      <c r="F19" s="23">
        <v>1</v>
      </c>
      <c r="G19" s="23">
        <v>0</v>
      </c>
      <c r="H19" s="25">
        <f t="shared" si="4"/>
        <v>0.5</v>
      </c>
      <c r="I19" s="24">
        <f t="shared" si="5"/>
        <v>1</v>
      </c>
      <c r="J19" s="24">
        <v>1</v>
      </c>
      <c r="K19" s="24">
        <v>0</v>
      </c>
      <c r="L19" s="24" t="s">
        <v>44</v>
      </c>
      <c r="M19" s="25">
        <f t="shared" si="6"/>
        <v>1</v>
      </c>
      <c r="N19" s="24"/>
    </row>
    <row r="20" spans="1:14" ht="23.25" customHeight="1">
      <c r="A20" s="51"/>
      <c r="B20" s="43"/>
      <c r="C20" s="7" t="s">
        <v>31</v>
      </c>
      <c r="D20" s="7">
        <v>2</v>
      </c>
      <c r="E20" s="23">
        <v>13</v>
      </c>
      <c r="F20" s="23">
        <v>2</v>
      </c>
      <c r="G20" s="23">
        <v>2</v>
      </c>
      <c r="H20" s="25">
        <f t="shared" si="4"/>
        <v>0.15384615384615385</v>
      </c>
      <c r="I20" s="24">
        <f t="shared" si="5"/>
        <v>2</v>
      </c>
      <c r="J20" s="24">
        <v>1</v>
      </c>
      <c r="K20" s="24">
        <v>1</v>
      </c>
      <c r="L20" s="24" t="s">
        <v>52</v>
      </c>
      <c r="M20" s="25">
        <f t="shared" si="6"/>
        <v>1</v>
      </c>
      <c r="N20" s="26"/>
    </row>
    <row r="21" spans="1:14" ht="24.75" customHeight="1">
      <c r="A21" s="51"/>
      <c r="B21" s="42" t="s">
        <v>5</v>
      </c>
      <c r="C21" s="7" t="s">
        <v>3</v>
      </c>
      <c r="D21" s="7">
        <v>2</v>
      </c>
      <c r="E21" s="23">
        <v>8</v>
      </c>
      <c r="F21" s="23">
        <v>2</v>
      </c>
      <c r="G21" s="23">
        <v>1</v>
      </c>
      <c r="H21" s="25">
        <f t="shared" si="4"/>
        <v>0.25</v>
      </c>
      <c r="I21" s="24">
        <f t="shared" si="5"/>
        <v>1</v>
      </c>
      <c r="J21" s="24">
        <v>1</v>
      </c>
      <c r="K21" s="24">
        <v>0</v>
      </c>
      <c r="L21" s="24" t="s">
        <v>48</v>
      </c>
      <c r="M21" s="25">
        <f t="shared" si="6"/>
        <v>0.5</v>
      </c>
      <c r="N21" s="26" t="s">
        <v>54</v>
      </c>
    </row>
    <row r="22" spans="1:14" s="3" customFormat="1" ht="24.75" customHeight="1">
      <c r="A22" s="51"/>
      <c r="B22" s="43"/>
      <c r="C22" s="7" t="s">
        <v>38</v>
      </c>
      <c r="D22" s="7">
        <v>2</v>
      </c>
      <c r="E22" s="23">
        <v>24</v>
      </c>
      <c r="F22" s="23">
        <v>2</v>
      </c>
      <c r="G22" s="23">
        <v>2</v>
      </c>
      <c r="H22" s="25">
        <f t="shared" si="4"/>
        <v>0.08333333333333333</v>
      </c>
      <c r="I22" s="24">
        <f t="shared" si="5"/>
        <v>2</v>
      </c>
      <c r="J22" s="24">
        <v>2</v>
      </c>
      <c r="K22" s="24">
        <v>0</v>
      </c>
      <c r="L22" s="24" t="s">
        <v>45</v>
      </c>
      <c r="M22" s="25">
        <f t="shared" si="6"/>
        <v>1</v>
      </c>
      <c r="N22" s="26"/>
    </row>
    <row r="23" spans="1:14" ht="24" customHeight="1">
      <c r="A23" s="51"/>
      <c r="B23" s="35" t="s">
        <v>6</v>
      </c>
      <c r="C23" s="7" t="s">
        <v>24</v>
      </c>
      <c r="D23" s="7">
        <v>3</v>
      </c>
      <c r="E23" s="23">
        <v>14</v>
      </c>
      <c r="F23" s="23">
        <v>3</v>
      </c>
      <c r="G23" s="23">
        <v>2</v>
      </c>
      <c r="H23" s="25">
        <f t="shared" si="4"/>
        <v>0.21428571428571427</v>
      </c>
      <c r="I23" s="24">
        <f t="shared" si="5"/>
        <v>3</v>
      </c>
      <c r="J23" s="24">
        <v>2</v>
      </c>
      <c r="K23" s="24">
        <v>1</v>
      </c>
      <c r="L23" s="24" t="s">
        <v>52</v>
      </c>
      <c r="M23" s="25">
        <f t="shared" si="6"/>
        <v>1</v>
      </c>
      <c r="N23" s="26"/>
    </row>
    <row r="24" spans="1:14" s="3" customFormat="1" ht="24" customHeight="1">
      <c r="A24" s="51"/>
      <c r="B24" s="42" t="s">
        <v>7</v>
      </c>
      <c r="C24" s="7" t="s">
        <v>24</v>
      </c>
      <c r="D24" s="7">
        <v>2</v>
      </c>
      <c r="E24" s="23">
        <v>6</v>
      </c>
      <c r="F24" s="23">
        <v>2</v>
      </c>
      <c r="G24" s="23">
        <v>1</v>
      </c>
      <c r="H24" s="25">
        <f t="shared" si="4"/>
        <v>0.3333333333333333</v>
      </c>
      <c r="I24" s="24">
        <f t="shared" si="5"/>
        <v>2</v>
      </c>
      <c r="J24" s="24">
        <v>2</v>
      </c>
      <c r="K24" s="24">
        <v>0</v>
      </c>
      <c r="L24" s="24" t="s">
        <v>48</v>
      </c>
      <c r="M24" s="25">
        <f t="shared" si="6"/>
        <v>1</v>
      </c>
      <c r="N24" s="26"/>
    </row>
    <row r="25" spans="1:14" s="3" customFormat="1" ht="24" customHeight="1">
      <c r="A25" s="51"/>
      <c r="B25" s="43"/>
      <c r="C25" s="7" t="s">
        <v>1</v>
      </c>
      <c r="D25" s="7">
        <v>1</v>
      </c>
      <c r="E25" s="23">
        <v>7</v>
      </c>
      <c r="F25" s="23">
        <v>1</v>
      </c>
      <c r="G25" s="23">
        <v>2</v>
      </c>
      <c r="H25" s="25">
        <f t="shared" si="4"/>
        <v>0.14285714285714285</v>
      </c>
      <c r="I25" s="24">
        <f t="shared" si="5"/>
        <v>1</v>
      </c>
      <c r="J25" s="24">
        <v>1</v>
      </c>
      <c r="K25" s="24">
        <v>0</v>
      </c>
      <c r="L25" s="24" t="s">
        <v>22</v>
      </c>
      <c r="M25" s="25">
        <f t="shared" si="6"/>
        <v>1</v>
      </c>
      <c r="N25" s="26"/>
    </row>
    <row r="26" spans="1:14" s="3" customFormat="1" ht="24" customHeight="1">
      <c r="A26" s="51"/>
      <c r="B26" s="42" t="s">
        <v>32</v>
      </c>
      <c r="C26" s="7" t="s">
        <v>42</v>
      </c>
      <c r="D26" s="7">
        <v>1</v>
      </c>
      <c r="E26" s="23">
        <v>2</v>
      </c>
      <c r="F26" s="23">
        <v>1</v>
      </c>
      <c r="G26" s="23">
        <v>0</v>
      </c>
      <c r="H26" s="25">
        <f t="shared" si="4"/>
        <v>0.5</v>
      </c>
      <c r="I26" s="24">
        <f t="shared" si="5"/>
        <v>1</v>
      </c>
      <c r="J26" s="24">
        <v>1</v>
      </c>
      <c r="K26" s="24">
        <v>0</v>
      </c>
      <c r="L26" s="24" t="s">
        <v>44</v>
      </c>
      <c r="M26" s="25">
        <f t="shared" si="6"/>
        <v>1</v>
      </c>
      <c r="N26" s="26"/>
    </row>
    <row r="27" spans="1:14" s="3" customFormat="1" ht="23.25" customHeight="1">
      <c r="A27" s="51"/>
      <c r="B27" s="43"/>
      <c r="C27" s="7" t="s">
        <v>31</v>
      </c>
      <c r="D27" s="7">
        <v>1</v>
      </c>
      <c r="E27" s="23">
        <v>9</v>
      </c>
      <c r="F27" s="23">
        <v>1</v>
      </c>
      <c r="G27" s="23">
        <v>4</v>
      </c>
      <c r="H27" s="25">
        <f t="shared" si="4"/>
        <v>0.1111111111111111</v>
      </c>
      <c r="I27" s="24">
        <f t="shared" si="5"/>
        <v>1</v>
      </c>
      <c r="J27" s="24">
        <v>1</v>
      </c>
      <c r="K27" s="24">
        <v>0</v>
      </c>
      <c r="L27" s="24" t="s">
        <v>22</v>
      </c>
      <c r="M27" s="25">
        <f t="shared" si="6"/>
        <v>1</v>
      </c>
      <c r="N27" s="26"/>
    </row>
    <row r="28" spans="1:14" s="3" customFormat="1" ht="23.25" customHeight="1">
      <c r="A28" s="51"/>
      <c r="B28" s="42" t="s">
        <v>27</v>
      </c>
      <c r="C28" s="7" t="s">
        <v>42</v>
      </c>
      <c r="D28" s="7">
        <v>1</v>
      </c>
      <c r="E28" s="23">
        <v>1</v>
      </c>
      <c r="F28" s="23">
        <v>1</v>
      </c>
      <c r="G28" s="23">
        <v>0</v>
      </c>
      <c r="H28" s="25">
        <f t="shared" si="4"/>
        <v>1</v>
      </c>
      <c r="I28" s="24">
        <f t="shared" si="5"/>
        <v>1</v>
      </c>
      <c r="J28" s="24">
        <v>1</v>
      </c>
      <c r="K28" s="24">
        <v>0</v>
      </c>
      <c r="L28" s="24" t="s">
        <v>47</v>
      </c>
      <c r="M28" s="25">
        <f t="shared" si="6"/>
        <v>1</v>
      </c>
      <c r="N28" s="26"/>
    </row>
    <row r="29" spans="1:14" ht="19.5">
      <c r="A29" s="51"/>
      <c r="B29" s="43"/>
      <c r="C29" s="7" t="s">
        <v>25</v>
      </c>
      <c r="D29" s="7">
        <v>10</v>
      </c>
      <c r="E29" s="23">
        <v>7</v>
      </c>
      <c r="F29" s="23">
        <v>6</v>
      </c>
      <c r="G29" s="23">
        <v>0</v>
      </c>
      <c r="H29" s="25">
        <f t="shared" si="4"/>
        <v>0.8571428571428571</v>
      </c>
      <c r="I29" s="24">
        <f t="shared" si="5"/>
        <v>6</v>
      </c>
      <c r="J29" s="24">
        <v>6</v>
      </c>
      <c r="K29" s="24">
        <v>0</v>
      </c>
      <c r="L29" s="24" t="s">
        <v>53</v>
      </c>
      <c r="M29" s="25">
        <f t="shared" si="6"/>
        <v>1</v>
      </c>
      <c r="N29" s="26"/>
    </row>
    <row r="30" spans="1:14" s="5" customFormat="1" ht="27" customHeight="1">
      <c r="A30" s="52"/>
      <c r="B30" s="36"/>
      <c r="C30" s="9" t="s">
        <v>20</v>
      </c>
      <c r="D30" s="9">
        <f>SUM(D17:D29)</f>
        <v>28</v>
      </c>
      <c r="E30" s="9">
        <f>SUM(E17:E29)</f>
        <v>137</v>
      </c>
      <c r="F30" s="9">
        <f>SUM(F17:F29)</f>
        <v>24</v>
      </c>
      <c r="G30" s="9">
        <f>SUM(G17:G29)</f>
        <v>17</v>
      </c>
      <c r="H30" s="37">
        <f t="shared" si="4"/>
        <v>0.17518248175182483</v>
      </c>
      <c r="I30" s="9">
        <f>SUM(I17:I29)</f>
        <v>23</v>
      </c>
      <c r="J30" s="9">
        <f>SUM(J17:J29)</f>
        <v>19</v>
      </c>
      <c r="K30" s="9">
        <f>SUM(K17:K29)</f>
        <v>4</v>
      </c>
      <c r="L30" s="38"/>
      <c r="M30" s="37">
        <f>I30/F30</f>
        <v>0.9583333333333334</v>
      </c>
      <c r="N30" s="36"/>
    </row>
    <row r="31" spans="1:14" ht="19.5">
      <c r="A31" s="47" t="s">
        <v>23</v>
      </c>
      <c r="B31" s="48"/>
      <c r="C31" s="49"/>
      <c r="D31" s="11">
        <f>D16+D30</f>
        <v>50</v>
      </c>
      <c r="E31" s="11">
        <f>E16+E30</f>
        <v>374</v>
      </c>
      <c r="F31" s="11">
        <f>F16+F30</f>
        <v>45</v>
      </c>
      <c r="G31" s="11">
        <f>G16+G30</f>
        <v>48</v>
      </c>
      <c r="H31" s="39">
        <f t="shared" si="4"/>
        <v>0.12032085561497326</v>
      </c>
      <c r="I31" s="11">
        <f>I16+I30</f>
        <v>44</v>
      </c>
      <c r="J31" s="11">
        <f>J16+J30</f>
        <v>39</v>
      </c>
      <c r="K31" s="11">
        <f>K16+K30</f>
        <v>5</v>
      </c>
      <c r="L31" s="24"/>
      <c r="M31" s="39">
        <f>I31/F31</f>
        <v>0.9777777777777777</v>
      </c>
      <c r="N31" s="26"/>
    </row>
    <row r="32" spans="1:14" s="15" customFormat="1" ht="15.75">
      <c r="A32" s="16" t="s">
        <v>36</v>
      </c>
      <c r="B32" s="10"/>
      <c r="C32" s="10"/>
      <c r="D32" s="10"/>
      <c r="E32" s="40"/>
      <c r="F32" s="10"/>
      <c r="G32" s="10"/>
      <c r="H32" s="41"/>
      <c r="I32" s="40"/>
      <c r="J32" s="40"/>
      <c r="K32" s="40"/>
      <c r="L32" s="40"/>
      <c r="M32" s="41"/>
      <c r="N32" s="10"/>
    </row>
    <row r="33" spans="1:14" s="15" customFormat="1" ht="15.75">
      <c r="A33" s="17" t="s">
        <v>56</v>
      </c>
      <c r="B33" s="10"/>
      <c r="C33" s="10"/>
      <c r="D33" s="10"/>
      <c r="E33" s="40"/>
      <c r="F33" s="10"/>
      <c r="G33" s="10"/>
      <c r="H33" s="41"/>
      <c r="I33" s="40"/>
      <c r="J33" s="40"/>
      <c r="K33" s="40"/>
      <c r="L33" s="40"/>
      <c r="M33" s="41"/>
      <c r="N33" s="10"/>
    </row>
    <row r="34" spans="1:14" s="15" customFormat="1" ht="15.75">
      <c r="A34" s="17" t="s">
        <v>57</v>
      </c>
      <c r="B34" s="10"/>
      <c r="C34" s="10"/>
      <c r="D34" s="10"/>
      <c r="E34" s="40"/>
      <c r="F34" s="10"/>
      <c r="G34" s="10"/>
      <c r="H34" s="41"/>
      <c r="I34" s="40"/>
      <c r="J34" s="40"/>
      <c r="K34" s="40"/>
      <c r="L34" s="40"/>
      <c r="M34" s="41"/>
      <c r="N34" s="10"/>
    </row>
  </sheetData>
  <sheetProtection/>
  <mergeCells count="13">
    <mergeCell ref="A1:N1"/>
    <mergeCell ref="B4:B5"/>
    <mergeCell ref="B6:B7"/>
    <mergeCell ref="B9:B10"/>
    <mergeCell ref="B19:B20"/>
    <mergeCell ref="B21:B22"/>
    <mergeCell ref="B26:B27"/>
    <mergeCell ref="B28:B29"/>
    <mergeCell ref="A3:A16"/>
    <mergeCell ref="A31:C31"/>
    <mergeCell ref="A17:A30"/>
    <mergeCell ref="B13:B14"/>
    <mergeCell ref="B24:B2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2014-09-24T05:12:07Z</cp:lastPrinted>
  <dcterms:created xsi:type="dcterms:W3CDTF">2010-05-04T00:23:19Z</dcterms:created>
  <dcterms:modified xsi:type="dcterms:W3CDTF">2016-09-14T07:03:58Z</dcterms:modified>
  <cp:category/>
  <cp:version/>
  <cp:contentType/>
  <cp:contentStatus/>
</cp:coreProperties>
</file>