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645" windowWidth="13755" windowHeight="6945" activeTab="0"/>
  </bookViews>
  <sheets>
    <sheet name="進修學士班" sheetId="1" r:id="rId1"/>
  </sheets>
  <definedNames>
    <definedName name="_xlnm.Print_Titles" localSheetId="0">'進修學士班'!$1:$2</definedName>
  </definedNames>
  <calcPr fullCalcOnLoad="1"/>
</workbook>
</file>

<file path=xl/sharedStrings.xml><?xml version="1.0" encoding="utf-8"?>
<sst xmlns="http://schemas.openxmlformats.org/spreadsheetml/2006/main" count="95" uniqueCount="65">
  <si>
    <t>招生學系</t>
  </si>
  <si>
    <t>作曲</t>
  </si>
  <si>
    <t>聲樂</t>
  </si>
  <si>
    <t>弦樂(小提琴)</t>
  </si>
  <si>
    <t>弦樂</t>
  </si>
  <si>
    <t>管樂</t>
  </si>
  <si>
    <t>打擊</t>
  </si>
  <si>
    <t>撥弦</t>
  </si>
  <si>
    <t>彈弦</t>
  </si>
  <si>
    <t>擦弦</t>
  </si>
  <si>
    <t>擊樂</t>
  </si>
  <si>
    <t>招生名額</t>
  </si>
  <si>
    <t>完成報名人數</t>
  </si>
  <si>
    <t>正取人數</t>
  </si>
  <si>
    <t>備取人數</t>
  </si>
  <si>
    <t>報到人數</t>
  </si>
  <si>
    <t>完成報到正取人數</t>
  </si>
  <si>
    <t>完成報到備取人數</t>
  </si>
  <si>
    <t>完成報到最低標準</t>
  </si>
  <si>
    <t>備註</t>
  </si>
  <si>
    <t>圖文傳播藝術學系</t>
  </si>
  <si>
    <t>廣播電視學系</t>
  </si>
  <si>
    <t>電影學系</t>
  </si>
  <si>
    <t>總計</t>
  </si>
  <si>
    <t>錄取率</t>
  </si>
  <si>
    <t>報到率</t>
  </si>
  <si>
    <t>美術學系</t>
  </si>
  <si>
    <t>書畫藝術學系</t>
  </si>
  <si>
    <t>視覺傳達設計學系</t>
  </si>
  <si>
    <t>工藝設計學系</t>
  </si>
  <si>
    <t>中國音樂學系</t>
  </si>
  <si>
    <t>舞蹈學系</t>
  </si>
  <si>
    <t xml:space="preserve">戲劇學系  </t>
  </si>
  <si>
    <t>鍵盤(限鋼琴)</t>
  </si>
  <si>
    <t>備取3</t>
  </si>
  <si>
    <t>正取1</t>
  </si>
  <si>
    <t>考試組</t>
  </si>
  <si>
    <t>甄試組</t>
  </si>
  <si>
    <t>組別</t>
  </si>
  <si>
    <t>考試組</t>
  </si>
  <si>
    <t>小計</t>
  </si>
  <si>
    <t>音樂學系</t>
  </si>
  <si>
    <t>正取10</t>
  </si>
  <si>
    <t>備取1</t>
  </si>
  <si>
    <t>備取2</t>
  </si>
  <si>
    <t>正取2</t>
  </si>
  <si>
    <t>正取3</t>
  </si>
  <si>
    <t>缺額2名</t>
  </si>
  <si>
    <t>備取7</t>
  </si>
  <si>
    <t>正取15</t>
  </si>
  <si>
    <t>正取3</t>
  </si>
  <si>
    <t>備取6</t>
  </si>
  <si>
    <t>他組流用2名</t>
  </si>
  <si>
    <t>缺額2名流用他組</t>
  </si>
  <si>
    <t>缺額1名流用他組</t>
  </si>
  <si>
    <t>正取11</t>
  </si>
  <si>
    <t>缺額2名</t>
  </si>
  <si>
    <t>正取9</t>
  </si>
  <si>
    <t>正取4</t>
  </si>
  <si>
    <t>缺額1名</t>
  </si>
  <si>
    <t>備取4</t>
  </si>
  <si>
    <t>備取30</t>
  </si>
  <si>
    <r>
      <t>選填志願            (圖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廣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電三系)</t>
    </r>
  </si>
  <si>
    <r>
      <t xml:space="preserve">國立臺灣藝術大學104學年度進修學士班考試招生人數統計表                   </t>
    </r>
    <r>
      <rPr>
        <sz val="10"/>
        <rFont val="新細明體"/>
        <family val="1"/>
      </rPr>
      <t>104/09/16製表</t>
    </r>
  </si>
  <si>
    <t>※本招生備取生遞補截止日期：104.09.11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</si>
</sst>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);[Red]\(0\)"/>
    <numFmt numFmtId="181" formatCode="0.00_);[Red]\(0.00\)"/>
  </numFmts>
  <fonts count="4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新細明體"/>
      <family val="1"/>
    </font>
    <font>
      <sz val="12"/>
      <name val="Times New Roman"/>
      <family val="1"/>
    </font>
    <font>
      <sz val="6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4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3" borderId="10" xfId="33" applyFont="1" applyFill="1" applyBorder="1" applyAlignment="1">
      <alignment horizontal="right" vertical="center"/>
      <protection/>
    </xf>
    <xf numFmtId="0" fontId="4" fillId="33" borderId="10" xfId="33" applyFont="1" applyFill="1" applyBorder="1" applyAlignment="1">
      <alignment vertical="center"/>
      <protection/>
    </xf>
    <xf numFmtId="0" fontId="0" fillId="33" borderId="0" xfId="33" applyFont="1" applyFill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4" fillId="33" borderId="0" xfId="33" applyFont="1" applyFill="1" applyAlignment="1">
      <alignment horizontal="center" vertical="center"/>
      <protection/>
    </xf>
    <xf numFmtId="0" fontId="4" fillId="33" borderId="10" xfId="33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10" fontId="6" fillId="33" borderId="10" xfId="0" applyNumberFormat="1" applyFont="1" applyFill="1" applyBorder="1" applyAlignment="1">
      <alignment horizontal="right" vertical="center" wrapText="1"/>
    </xf>
    <xf numFmtId="0" fontId="4" fillId="33" borderId="0" xfId="33" applyFont="1" applyFill="1">
      <alignment vertical="center"/>
      <protection/>
    </xf>
    <xf numFmtId="0" fontId="4" fillId="33" borderId="10" xfId="0" applyFont="1" applyFill="1" applyBorder="1" applyAlignment="1">
      <alignment horizontal="right"/>
    </xf>
    <xf numFmtId="0" fontId="4" fillId="33" borderId="10" xfId="33" applyFont="1" applyFill="1" applyBorder="1" applyAlignment="1">
      <alignment horizontal="right" vertical="top"/>
      <protection/>
    </xf>
    <xf numFmtId="0" fontId="5" fillId="33" borderId="0" xfId="33" applyFont="1" applyFill="1">
      <alignment vertical="center"/>
      <protection/>
    </xf>
    <xf numFmtId="0" fontId="7" fillId="33" borderId="0" xfId="33" applyFont="1" applyFill="1" applyAlignment="1">
      <alignment horizontal="right" vertical="center"/>
      <protection/>
    </xf>
    <xf numFmtId="0" fontId="4" fillId="33" borderId="0" xfId="33" applyFont="1" applyFill="1" applyAlignment="1">
      <alignment vertical="center"/>
      <protection/>
    </xf>
    <xf numFmtId="10" fontId="6" fillId="10" borderId="10" xfId="0" applyNumberFormat="1" applyFont="1" applyFill="1" applyBorder="1" applyAlignment="1">
      <alignment horizontal="right" vertical="center" wrapText="1"/>
    </xf>
    <xf numFmtId="0" fontId="4" fillId="10" borderId="10" xfId="33" applyFont="1" applyFill="1" applyBorder="1" applyAlignment="1">
      <alignment vertical="center"/>
      <protection/>
    </xf>
    <xf numFmtId="0" fontId="8" fillId="10" borderId="10" xfId="33" applyFont="1" applyFill="1" applyBorder="1" applyAlignment="1">
      <alignment horizontal="center" vertical="center"/>
      <protection/>
    </xf>
    <xf numFmtId="10" fontId="9" fillId="10" borderId="10" xfId="0" applyNumberFormat="1" applyFont="1" applyFill="1" applyBorder="1" applyAlignment="1">
      <alignment horizontal="right" vertical="center" wrapText="1"/>
    </xf>
    <xf numFmtId="0" fontId="8" fillId="10" borderId="10" xfId="33" applyFont="1" applyFill="1" applyBorder="1" applyAlignment="1">
      <alignment vertical="center"/>
      <protection/>
    </xf>
    <xf numFmtId="0" fontId="8" fillId="10" borderId="10" xfId="33" applyFont="1" applyFill="1" applyBorder="1" applyAlignment="1">
      <alignment horizontal="center" vertical="top"/>
      <protection/>
    </xf>
    <xf numFmtId="0" fontId="8" fillId="10" borderId="10" xfId="33" applyFont="1" applyFill="1" applyBorder="1" applyAlignment="1">
      <alignment horizontal="right" vertical="center"/>
      <protection/>
    </xf>
    <xf numFmtId="0" fontId="4" fillId="33" borderId="10" xfId="33" applyFont="1" applyFill="1" applyBorder="1">
      <alignment vertical="center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justify" vertical="center"/>
      <protection/>
    </xf>
    <xf numFmtId="0" fontId="4" fillId="33" borderId="10" xfId="33" applyFont="1" applyFill="1" applyBorder="1" applyAlignment="1">
      <alignment horizontal="justify" vertical="top"/>
      <protection/>
    </xf>
    <xf numFmtId="0" fontId="4" fillId="33" borderId="10" xfId="33" applyFont="1" applyFill="1" applyBorder="1" applyAlignment="1">
      <alignment horizontal="center" vertical="top"/>
      <protection/>
    </xf>
    <xf numFmtId="0" fontId="4" fillId="33" borderId="10" xfId="33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33" applyFont="1" applyFill="1" applyBorder="1" applyAlignment="1">
      <alignment horizontal="left" vertical="center"/>
      <protection/>
    </xf>
    <xf numFmtId="0" fontId="10" fillId="33" borderId="11" xfId="33" applyFont="1" applyFill="1" applyBorder="1" applyAlignment="1">
      <alignment horizontal="right" vertical="center"/>
      <protection/>
    </xf>
    <xf numFmtId="0" fontId="10" fillId="33" borderId="11" xfId="0" applyFont="1" applyFill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報名統計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6.25390625" defaultRowHeight="16.5"/>
  <cols>
    <col min="1" max="1" width="18.375" style="10" bestFit="1" customWidth="1"/>
    <col min="2" max="2" width="13.875" style="10" bestFit="1" customWidth="1"/>
    <col min="3" max="3" width="6.375" style="6" customWidth="1"/>
    <col min="4" max="4" width="8.50390625" style="10" customWidth="1"/>
    <col min="5" max="5" width="6.375" style="10" customWidth="1"/>
    <col min="6" max="6" width="5.75390625" style="10" customWidth="1"/>
    <col min="7" max="7" width="9.625" style="10" customWidth="1"/>
    <col min="8" max="8" width="10.125" style="10" customWidth="1"/>
    <col min="9" max="9" width="9.50390625" style="10" customWidth="1"/>
    <col min="10" max="10" width="9.50390625" style="10" bestFit="1" customWidth="1"/>
    <col min="11" max="11" width="9.875" style="10" customWidth="1"/>
    <col min="12" max="12" width="8.625" style="10" bestFit="1" customWidth="1"/>
    <col min="13" max="13" width="24.375" style="10" customWidth="1"/>
    <col min="14" max="16384" width="6.25390625" style="3" customWidth="1"/>
  </cols>
  <sheetData>
    <row r="1" spans="1:13" ht="25.5" customHeight="1">
      <c r="A1" s="32" t="s">
        <v>63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6" customFormat="1" ht="33">
      <c r="A2" s="24" t="s">
        <v>0</v>
      </c>
      <c r="B2" s="24" t="s">
        <v>38</v>
      </c>
      <c r="C2" s="24" t="s">
        <v>11</v>
      </c>
      <c r="D2" s="24" t="s">
        <v>12</v>
      </c>
      <c r="E2" s="4" t="s">
        <v>13</v>
      </c>
      <c r="F2" s="4" t="s">
        <v>14</v>
      </c>
      <c r="G2" s="5" t="s">
        <v>24</v>
      </c>
      <c r="H2" s="4" t="s">
        <v>15</v>
      </c>
      <c r="I2" s="4" t="s">
        <v>16</v>
      </c>
      <c r="J2" s="4" t="s">
        <v>17</v>
      </c>
      <c r="K2" s="4" t="s">
        <v>18</v>
      </c>
      <c r="L2" s="5" t="s">
        <v>25</v>
      </c>
      <c r="M2" s="4" t="s">
        <v>19</v>
      </c>
    </row>
    <row r="3" spans="1:13" ht="16.5">
      <c r="A3" s="25" t="s">
        <v>26</v>
      </c>
      <c r="B3" s="7" t="s">
        <v>36</v>
      </c>
      <c r="C3" s="7">
        <v>30</v>
      </c>
      <c r="D3" s="8">
        <v>223</v>
      </c>
      <c r="E3" s="8">
        <v>30</v>
      </c>
      <c r="F3" s="8">
        <v>30</v>
      </c>
      <c r="G3" s="9">
        <f>E3/D3</f>
        <v>0.13452914798206278</v>
      </c>
      <c r="H3" s="7">
        <f>I3+J3</f>
        <v>30</v>
      </c>
      <c r="I3" s="7">
        <v>25</v>
      </c>
      <c r="J3" s="7">
        <v>5</v>
      </c>
      <c r="K3" s="7" t="s">
        <v>48</v>
      </c>
      <c r="L3" s="9">
        <f>H3/E3</f>
        <v>1</v>
      </c>
      <c r="M3" s="2"/>
    </row>
    <row r="4" spans="1:13" ht="16.5">
      <c r="A4" s="25" t="s">
        <v>27</v>
      </c>
      <c r="B4" s="7" t="s">
        <v>36</v>
      </c>
      <c r="C4" s="7">
        <v>30</v>
      </c>
      <c r="D4" s="8">
        <v>85</v>
      </c>
      <c r="E4" s="8">
        <v>30</v>
      </c>
      <c r="F4" s="8">
        <v>25</v>
      </c>
      <c r="G4" s="9">
        <f aca="true" t="shared" si="0" ref="G4:G36">E4/D4</f>
        <v>0.35294117647058826</v>
      </c>
      <c r="H4" s="7">
        <f aca="true" t="shared" si="1" ref="H4:H25">I4+J4</f>
        <v>30</v>
      </c>
      <c r="I4" s="7">
        <v>28</v>
      </c>
      <c r="J4" s="7">
        <v>2</v>
      </c>
      <c r="K4" s="7" t="s">
        <v>44</v>
      </c>
      <c r="L4" s="9">
        <f aca="true" t="shared" si="2" ref="L4:L36">H4/E4</f>
        <v>1</v>
      </c>
      <c r="M4" s="2"/>
    </row>
    <row r="5" spans="1:13" ht="16.5">
      <c r="A5" s="31" t="s">
        <v>28</v>
      </c>
      <c r="B5" s="7" t="s">
        <v>36</v>
      </c>
      <c r="C5" s="1">
        <v>25</v>
      </c>
      <c r="D5" s="7">
        <v>225</v>
      </c>
      <c r="E5" s="7">
        <v>25</v>
      </c>
      <c r="F5" s="7">
        <v>14</v>
      </c>
      <c r="G5" s="9">
        <f t="shared" si="0"/>
        <v>0.1111111111111111</v>
      </c>
      <c r="H5" s="7">
        <f t="shared" si="1"/>
        <v>25</v>
      </c>
      <c r="I5" s="7">
        <v>23</v>
      </c>
      <c r="J5" s="7">
        <v>2</v>
      </c>
      <c r="K5" s="7" t="s">
        <v>34</v>
      </c>
      <c r="L5" s="9">
        <f t="shared" si="2"/>
        <v>1</v>
      </c>
      <c r="M5" s="2"/>
    </row>
    <row r="6" spans="1:13" ht="16.5">
      <c r="A6" s="31"/>
      <c r="B6" s="7" t="s">
        <v>37</v>
      </c>
      <c r="C6" s="1">
        <v>10</v>
      </c>
      <c r="D6" s="8">
        <v>167</v>
      </c>
      <c r="E6" s="8">
        <v>10</v>
      </c>
      <c r="F6" s="8">
        <v>6</v>
      </c>
      <c r="G6" s="9">
        <f t="shared" si="0"/>
        <v>0.059880239520958084</v>
      </c>
      <c r="H6" s="7">
        <f t="shared" si="1"/>
        <v>10</v>
      </c>
      <c r="I6" s="7">
        <v>9</v>
      </c>
      <c r="J6" s="7">
        <v>1</v>
      </c>
      <c r="K6" s="7" t="s">
        <v>43</v>
      </c>
      <c r="L6" s="9">
        <f t="shared" si="2"/>
        <v>1</v>
      </c>
      <c r="M6" s="2"/>
    </row>
    <row r="7" spans="1:13" ht="16.5">
      <c r="A7" s="31"/>
      <c r="B7" s="18" t="s">
        <v>40</v>
      </c>
      <c r="C7" s="18">
        <f>SUM(C5:C6)</f>
        <v>35</v>
      </c>
      <c r="D7" s="18">
        <f>SUM(D5:D6)</f>
        <v>392</v>
      </c>
      <c r="E7" s="18">
        <f>SUM(E5:E6)</f>
        <v>35</v>
      </c>
      <c r="F7" s="18">
        <f>SUM(F5:F6)</f>
        <v>20</v>
      </c>
      <c r="G7" s="19">
        <f t="shared" si="0"/>
        <v>0.08928571428571429</v>
      </c>
      <c r="H7" s="18">
        <f>SUM(H5:H6)</f>
        <v>35</v>
      </c>
      <c r="I7" s="18">
        <f>SUM(I5:I6)</f>
        <v>32</v>
      </c>
      <c r="J7" s="18">
        <f>SUM(J5:J6)</f>
        <v>3</v>
      </c>
      <c r="K7" s="18"/>
      <c r="L7" s="16">
        <f t="shared" si="2"/>
        <v>1</v>
      </c>
      <c r="M7" s="20"/>
    </row>
    <row r="8" spans="1:13" ht="16.5">
      <c r="A8" s="31" t="s">
        <v>29</v>
      </c>
      <c r="B8" s="7" t="s">
        <v>36</v>
      </c>
      <c r="C8" s="1">
        <v>20</v>
      </c>
      <c r="D8" s="8">
        <v>204</v>
      </c>
      <c r="E8" s="8">
        <v>20</v>
      </c>
      <c r="F8" s="8">
        <v>11</v>
      </c>
      <c r="G8" s="9">
        <f>E8/D8</f>
        <v>0.09803921568627451</v>
      </c>
      <c r="H8" s="7">
        <f t="shared" si="1"/>
        <v>20</v>
      </c>
      <c r="I8" s="7">
        <v>19</v>
      </c>
      <c r="J8" s="7">
        <v>1</v>
      </c>
      <c r="K8" s="7" t="s">
        <v>43</v>
      </c>
      <c r="L8" s="9">
        <f t="shared" si="2"/>
        <v>1</v>
      </c>
      <c r="M8" s="2"/>
    </row>
    <row r="9" spans="1:13" ht="16.5">
      <c r="A9" s="31"/>
      <c r="B9" s="7" t="s">
        <v>37</v>
      </c>
      <c r="C9" s="1">
        <v>15</v>
      </c>
      <c r="D9" s="8">
        <v>131</v>
      </c>
      <c r="E9" s="8">
        <v>15</v>
      </c>
      <c r="F9" s="8">
        <v>5</v>
      </c>
      <c r="G9" s="9">
        <f>E9/D9</f>
        <v>0.11450381679389313</v>
      </c>
      <c r="H9" s="7">
        <f t="shared" si="1"/>
        <v>15</v>
      </c>
      <c r="I9" s="7">
        <v>15</v>
      </c>
      <c r="J9" s="7">
        <v>0</v>
      </c>
      <c r="K9" s="7" t="s">
        <v>49</v>
      </c>
      <c r="L9" s="9">
        <f t="shared" si="2"/>
        <v>1</v>
      </c>
      <c r="M9" s="2"/>
    </row>
    <row r="10" spans="1:13" ht="16.5">
      <c r="A10" s="31"/>
      <c r="B10" s="18" t="s">
        <v>40</v>
      </c>
      <c r="C10" s="18">
        <f>SUM(C8:C9)</f>
        <v>35</v>
      </c>
      <c r="D10" s="18">
        <f>SUM(D8:D9)</f>
        <v>335</v>
      </c>
      <c r="E10" s="18">
        <f>SUM(E8:E9)</f>
        <v>35</v>
      </c>
      <c r="F10" s="18">
        <f>SUM(F8:F9)</f>
        <v>16</v>
      </c>
      <c r="G10" s="19">
        <f>E10/D10</f>
        <v>0.1044776119402985</v>
      </c>
      <c r="H10" s="18">
        <f>SUM(H8:H9)</f>
        <v>35</v>
      </c>
      <c r="I10" s="18">
        <f>SUM(I8:I9)</f>
        <v>34</v>
      </c>
      <c r="J10" s="18">
        <f>SUM(J8:J9)</f>
        <v>1</v>
      </c>
      <c r="K10" s="18"/>
      <c r="L10" s="16">
        <f t="shared" si="2"/>
        <v>1</v>
      </c>
      <c r="M10" s="20"/>
    </row>
    <row r="11" spans="1:13" ht="16.5">
      <c r="A11" s="26" t="s">
        <v>20</v>
      </c>
      <c r="B11" s="7" t="s">
        <v>37</v>
      </c>
      <c r="C11" s="27">
        <v>10</v>
      </c>
      <c r="D11" s="8">
        <v>50</v>
      </c>
      <c r="E11" s="8">
        <v>10</v>
      </c>
      <c r="F11" s="8">
        <v>10</v>
      </c>
      <c r="G11" s="9">
        <f t="shared" si="0"/>
        <v>0.2</v>
      </c>
      <c r="H11" s="7">
        <f t="shared" si="1"/>
        <v>10</v>
      </c>
      <c r="I11" s="7">
        <v>9</v>
      </c>
      <c r="J11" s="7">
        <v>1</v>
      </c>
      <c r="K11" s="7" t="s">
        <v>43</v>
      </c>
      <c r="L11" s="9">
        <f t="shared" si="2"/>
        <v>1</v>
      </c>
      <c r="M11" s="2"/>
    </row>
    <row r="12" spans="1:13" ht="16.5">
      <c r="A12" s="25" t="s">
        <v>21</v>
      </c>
      <c r="B12" s="7" t="s">
        <v>37</v>
      </c>
      <c r="C12" s="7">
        <v>10</v>
      </c>
      <c r="D12" s="8">
        <v>39</v>
      </c>
      <c r="E12" s="8">
        <v>10</v>
      </c>
      <c r="F12" s="8">
        <v>10</v>
      </c>
      <c r="G12" s="9">
        <f t="shared" si="0"/>
        <v>0.2564102564102564</v>
      </c>
      <c r="H12" s="7">
        <f t="shared" si="1"/>
        <v>10</v>
      </c>
      <c r="I12" s="7">
        <v>9</v>
      </c>
      <c r="J12" s="7">
        <v>1</v>
      </c>
      <c r="K12" s="7" t="s">
        <v>43</v>
      </c>
      <c r="L12" s="9">
        <f t="shared" si="2"/>
        <v>1</v>
      </c>
      <c r="M12" s="2"/>
    </row>
    <row r="13" spans="1:13" ht="16.5">
      <c r="A13" s="25" t="s">
        <v>22</v>
      </c>
      <c r="B13" s="7" t="s">
        <v>37</v>
      </c>
      <c r="C13" s="7">
        <v>10</v>
      </c>
      <c r="D13" s="8">
        <v>99</v>
      </c>
      <c r="E13" s="8">
        <v>10</v>
      </c>
      <c r="F13" s="8">
        <v>10</v>
      </c>
      <c r="G13" s="9">
        <f t="shared" si="0"/>
        <v>0.10101010101010101</v>
      </c>
      <c r="H13" s="7">
        <f t="shared" si="1"/>
        <v>10</v>
      </c>
      <c r="I13" s="7">
        <v>9</v>
      </c>
      <c r="J13" s="7">
        <v>1</v>
      </c>
      <c r="K13" s="7" t="s">
        <v>43</v>
      </c>
      <c r="L13" s="9">
        <f t="shared" si="2"/>
        <v>1</v>
      </c>
      <c r="M13" s="2"/>
    </row>
    <row r="14" spans="1:13" ht="37.5" customHeight="1">
      <c r="A14" s="28" t="s">
        <v>62</v>
      </c>
      <c r="B14" s="7" t="s">
        <v>39</v>
      </c>
      <c r="C14" s="7">
        <v>76</v>
      </c>
      <c r="D14" s="29">
        <v>368</v>
      </c>
      <c r="E14" s="29">
        <v>76</v>
      </c>
      <c r="F14" s="29">
        <v>63</v>
      </c>
      <c r="G14" s="9">
        <f t="shared" si="0"/>
        <v>0.20652173913043478</v>
      </c>
      <c r="H14" s="7">
        <f t="shared" si="1"/>
        <v>76</v>
      </c>
      <c r="I14" s="7">
        <v>62</v>
      </c>
      <c r="J14" s="7">
        <v>14</v>
      </c>
      <c r="K14" s="7" t="s">
        <v>61</v>
      </c>
      <c r="L14" s="9">
        <f t="shared" si="2"/>
        <v>1</v>
      </c>
      <c r="M14" s="2"/>
    </row>
    <row r="15" spans="1:13" ht="16.5">
      <c r="A15" s="31" t="s">
        <v>32</v>
      </c>
      <c r="B15" s="7" t="s">
        <v>36</v>
      </c>
      <c r="C15" s="1">
        <v>30</v>
      </c>
      <c r="D15" s="11">
        <v>195</v>
      </c>
      <c r="E15" s="11">
        <v>30</v>
      </c>
      <c r="F15" s="11">
        <v>20</v>
      </c>
      <c r="G15" s="9">
        <f t="shared" si="0"/>
        <v>0.15384615384615385</v>
      </c>
      <c r="H15" s="7">
        <f t="shared" si="1"/>
        <v>30</v>
      </c>
      <c r="I15" s="7">
        <v>29</v>
      </c>
      <c r="J15" s="7">
        <v>1</v>
      </c>
      <c r="K15" s="7" t="s">
        <v>43</v>
      </c>
      <c r="L15" s="9">
        <f t="shared" si="2"/>
        <v>1</v>
      </c>
      <c r="M15" s="2"/>
    </row>
    <row r="16" spans="1:13" ht="16.5">
      <c r="A16" s="31"/>
      <c r="B16" s="7" t="s">
        <v>37</v>
      </c>
      <c r="C16" s="1">
        <v>10</v>
      </c>
      <c r="D16" s="11">
        <v>115</v>
      </c>
      <c r="E16" s="11">
        <v>10</v>
      </c>
      <c r="F16" s="11">
        <v>10</v>
      </c>
      <c r="G16" s="9">
        <f t="shared" si="0"/>
        <v>0.08695652173913043</v>
      </c>
      <c r="H16" s="7">
        <f t="shared" si="1"/>
        <v>10</v>
      </c>
      <c r="I16" s="7">
        <v>10</v>
      </c>
      <c r="J16" s="7">
        <v>0</v>
      </c>
      <c r="K16" s="7" t="s">
        <v>42</v>
      </c>
      <c r="L16" s="9">
        <f t="shared" si="2"/>
        <v>1</v>
      </c>
      <c r="M16" s="2"/>
    </row>
    <row r="17" spans="1:13" ht="16.5">
      <c r="A17" s="31"/>
      <c r="B17" s="18" t="s">
        <v>40</v>
      </c>
      <c r="C17" s="18">
        <f>SUM(C15:C16)</f>
        <v>40</v>
      </c>
      <c r="D17" s="18">
        <f>SUM(D15:D16)</f>
        <v>310</v>
      </c>
      <c r="E17" s="18">
        <f>SUM(E15:E16)</f>
        <v>40</v>
      </c>
      <c r="F17" s="18">
        <f>SUM(F15:F16)</f>
        <v>30</v>
      </c>
      <c r="G17" s="19">
        <f t="shared" si="0"/>
        <v>0.12903225806451613</v>
      </c>
      <c r="H17" s="18">
        <f>SUM(H15:H16)</f>
        <v>40</v>
      </c>
      <c r="I17" s="18">
        <f>SUM(I15:I16)</f>
        <v>39</v>
      </c>
      <c r="J17" s="18">
        <f>SUM(J15:J16)</f>
        <v>1</v>
      </c>
      <c r="K17" s="18"/>
      <c r="L17" s="16">
        <f t="shared" si="2"/>
        <v>1</v>
      </c>
      <c r="M17" s="20"/>
    </row>
    <row r="18" spans="1:13" ht="16.5">
      <c r="A18" s="31" t="s">
        <v>41</v>
      </c>
      <c r="B18" s="8" t="s">
        <v>1</v>
      </c>
      <c r="C18" s="1">
        <v>3</v>
      </c>
      <c r="D18" s="30">
        <v>2</v>
      </c>
      <c r="E18" s="30">
        <v>2</v>
      </c>
      <c r="F18" s="30">
        <v>0</v>
      </c>
      <c r="G18" s="9">
        <f t="shared" si="0"/>
        <v>1</v>
      </c>
      <c r="H18" s="1">
        <f t="shared" si="1"/>
        <v>1</v>
      </c>
      <c r="I18" s="1">
        <v>1</v>
      </c>
      <c r="J18" s="1">
        <v>0</v>
      </c>
      <c r="K18" s="7" t="s">
        <v>35</v>
      </c>
      <c r="L18" s="9">
        <f t="shared" si="2"/>
        <v>0.5</v>
      </c>
      <c r="M18" s="2" t="s">
        <v>54</v>
      </c>
    </row>
    <row r="19" spans="1:13" ht="16.5">
      <c r="A19" s="31"/>
      <c r="B19" s="8" t="s">
        <v>33</v>
      </c>
      <c r="C19" s="1">
        <v>7</v>
      </c>
      <c r="D19" s="30">
        <v>23</v>
      </c>
      <c r="E19" s="30">
        <v>9</v>
      </c>
      <c r="F19" s="30">
        <v>2</v>
      </c>
      <c r="G19" s="9">
        <f t="shared" si="0"/>
        <v>0.391304347826087</v>
      </c>
      <c r="H19" s="1">
        <f t="shared" si="1"/>
        <v>9</v>
      </c>
      <c r="I19" s="2">
        <v>8</v>
      </c>
      <c r="J19" s="2">
        <v>1</v>
      </c>
      <c r="K19" s="7" t="s">
        <v>44</v>
      </c>
      <c r="L19" s="9">
        <f t="shared" si="2"/>
        <v>1</v>
      </c>
      <c r="M19" s="2"/>
    </row>
    <row r="20" spans="1:13" ht="16.5">
      <c r="A20" s="31"/>
      <c r="B20" s="8" t="s">
        <v>2</v>
      </c>
      <c r="C20" s="1">
        <v>5</v>
      </c>
      <c r="D20" s="30">
        <v>5</v>
      </c>
      <c r="E20" s="30">
        <v>3</v>
      </c>
      <c r="F20" s="30">
        <v>0</v>
      </c>
      <c r="G20" s="9">
        <f t="shared" si="0"/>
        <v>0.6</v>
      </c>
      <c r="H20" s="1">
        <f t="shared" si="1"/>
        <v>3</v>
      </c>
      <c r="I20" s="2">
        <v>3</v>
      </c>
      <c r="J20" s="2">
        <v>0</v>
      </c>
      <c r="K20" s="7" t="s">
        <v>46</v>
      </c>
      <c r="L20" s="9">
        <f t="shared" si="2"/>
        <v>1</v>
      </c>
      <c r="M20" s="2"/>
    </row>
    <row r="21" spans="1:13" ht="16.5">
      <c r="A21" s="31"/>
      <c r="B21" s="8" t="s">
        <v>3</v>
      </c>
      <c r="C21" s="1">
        <v>3</v>
      </c>
      <c r="D21" s="30">
        <v>8</v>
      </c>
      <c r="E21" s="30">
        <v>4</v>
      </c>
      <c r="F21" s="30">
        <v>3</v>
      </c>
      <c r="G21" s="9">
        <f t="shared" si="0"/>
        <v>0.5</v>
      </c>
      <c r="H21" s="1">
        <f t="shared" si="1"/>
        <v>2</v>
      </c>
      <c r="I21" s="2">
        <v>1</v>
      </c>
      <c r="J21" s="2">
        <v>1</v>
      </c>
      <c r="K21" s="7" t="s">
        <v>44</v>
      </c>
      <c r="L21" s="9">
        <f t="shared" si="2"/>
        <v>0.5</v>
      </c>
      <c r="M21" s="2" t="s">
        <v>53</v>
      </c>
    </row>
    <row r="22" spans="1:13" ht="16.5">
      <c r="A22" s="31"/>
      <c r="B22" s="8" t="s">
        <v>4</v>
      </c>
      <c r="C22" s="1">
        <v>4</v>
      </c>
      <c r="D22" s="30">
        <v>4</v>
      </c>
      <c r="E22" s="30">
        <v>3</v>
      </c>
      <c r="F22" s="30">
        <v>0</v>
      </c>
      <c r="G22" s="9">
        <f t="shared" si="0"/>
        <v>0.75</v>
      </c>
      <c r="H22" s="1">
        <f t="shared" si="1"/>
        <v>3</v>
      </c>
      <c r="I22" s="2">
        <v>3</v>
      </c>
      <c r="J22" s="2">
        <v>0</v>
      </c>
      <c r="K22" s="7" t="s">
        <v>46</v>
      </c>
      <c r="L22" s="9">
        <f t="shared" si="2"/>
        <v>1</v>
      </c>
      <c r="M22" s="2"/>
    </row>
    <row r="23" spans="1:13" ht="16.5">
      <c r="A23" s="31"/>
      <c r="B23" s="8" t="s">
        <v>5</v>
      </c>
      <c r="C23" s="1">
        <v>6</v>
      </c>
      <c r="D23" s="30">
        <v>27</v>
      </c>
      <c r="E23" s="30">
        <v>7</v>
      </c>
      <c r="F23" s="30">
        <v>6</v>
      </c>
      <c r="G23" s="9">
        <f t="shared" si="0"/>
        <v>0.25925925925925924</v>
      </c>
      <c r="H23" s="1">
        <f t="shared" si="1"/>
        <v>9</v>
      </c>
      <c r="I23" s="2">
        <v>5</v>
      </c>
      <c r="J23" s="2">
        <v>4</v>
      </c>
      <c r="K23" s="7" t="s">
        <v>51</v>
      </c>
      <c r="L23" s="9">
        <f t="shared" si="2"/>
        <v>1.2857142857142858</v>
      </c>
      <c r="M23" s="2" t="s">
        <v>52</v>
      </c>
    </row>
    <row r="24" spans="1:13" ht="16.5">
      <c r="A24" s="31"/>
      <c r="B24" s="8" t="s">
        <v>6</v>
      </c>
      <c r="C24" s="1">
        <v>1</v>
      </c>
      <c r="D24" s="30">
        <v>2</v>
      </c>
      <c r="E24" s="30">
        <v>1</v>
      </c>
      <c r="F24" s="30">
        <v>1</v>
      </c>
      <c r="G24" s="9">
        <f t="shared" si="0"/>
        <v>0.5</v>
      </c>
      <c r="H24" s="1">
        <f t="shared" si="1"/>
        <v>0</v>
      </c>
      <c r="I24" s="2">
        <v>0</v>
      </c>
      <c r="J24" s="2">
        <v>0</v>
      </c>
      <c r="K24" s="7"/>
      <c r="L24" s="9">
        <f t="shared" si="2"/>
        <v>0</v>
      </c>
      <c r="M24" s="2" t="s">
        <v>54</v>
      </c>
    </row>
    <row r="25" spans="1:13" ht="16.5">
      <c r="A25" s="31"/>
      <c r="B25" s="8" t="s">
        <v>7</v>
      </c>
      <c r="C25" s="1">
        <v>1</v>
      </c>
      <c r="D25" s="30">
        <v>4</v>
      </c>
      <c r="E25" s="30">
        <v>1</v>
      </c>
      <c r="F25" s="30">
        <v>2</v>
      </c>
      <c r="G25" s="9">
        <f t="shared" si="0"/>
        <v>0.25</v>
      </c>
      <c r="H25" s="1">
        <f t="shared" si="1"/>
        <v>3</v>
      </c>
      <c r="I25" s="23">
        <v>1</v>
      </c>
      <c r="J25" s="2">
        <v>2</v>
      </c>
      <c r="K25" s="7" t="s">
        <v>44</v>
      </c>
      <c r="L25" s="9">
        <f t="shared" si="2"/>
        <v>3</v>
      </c>
      <c r="M25" s="2" t="s">
        <v>52</v>
      </c>
    </row>
    <row r="26" spans="1:13" ht="16.5">
      <c r="A26" s="31"/>
      <c r="B26" s="18" t="s">
        <v>40</v>
      </c>
      <c r="C26" s="18">
        <f>SUM(C18:C25)</f>
        <v>30</v>
      </c>
      <c r="D26" s="18">
        <f>SUM(D18:D25)</f>
        <v>75</v>
      </c>
      <c r="E26" s="18">
        <f>SUM(E18:E25)</f>
        <v>30</v>
      </c>
      <c r="F26" s="18">
        <f>SUM(F18:F25)</f>
        <v>14</v>
      </c>
      <c r="G26" s="19">
        <f>E26/D26</f>
        <v>0.4</v>
      </c>
      <c r="H26" s="18">
        <f>SUM(H18:H25)</f>
        <v>30</v>
      </c>
      <c r="I26" s="18">
        <f>SUM(I18:I25)</f>
        <v>22</v>
      </c>
      <c r="J26" s="18">
        <f>SUM(J18:J25)</f>
        <v>8</v>
      </c>
      <c r="K26" s="18"/>
      <c r="L26" s="16">
        <f t="shared" si="2"/>
        <v>1</v>
      </c>
      <c r="M26" s="17"/>
    </row>
    <row r="27" spans="1:13" ht="16.5">
      <c r="A27" s="31" t="s">
        <v>30</v>
      </c>
      <c r="B27" s="8" t="s">
        <v>1</v>
      </c>
      <c r="C27" s="12">
        <v>2</v>
      </c>
      <c r="D27" s="30">
        <v>0</v>
      </c>
      <c r="E27" s="11">
        <v>0</v>
      </c>
      <c r="F27" s="11">
        <v>0</v>
      </c>
      <c r="G27" s="9"/>
      <c r="H27" s="2">
        <f aca="true" t="shared" si="3" ref="H27:H35">SUM(I27:J27)</f>
        <v>0</v>
      </c>
      <c r="I27" s="1">
        <v>0</v>
      </c>
      <c r="J27" s="1">
        <v>0</v>
      </c>
      <c r="K27" s="7"/>
      <c r="L27" s="9"/>
      <c r="M27" s="2"/>
    </row>
    <row r="28" spans="1:13" ht="16.5">
      <c r="A28" s="31"/>
      <c r="B28" s="8" t="s">
        <v>2</v>
      </c>
      <c r="C28" s="12">
        <v>3</v>
      </c>
      <c r="D28" s="30">
        <v>3</v>
      </c>
      <c r="E28" s="11">
        <v>3</v>
      </c>
      <c r="F28" s="11">
        <v>0</v>
      </c>
      <c r="G28" s="9">
        <f t="shared" si="0"/>
        <v>1</v>
      </c>
      <c r="H28" s="2">
        <f t="shared" si="3"/>
        <v>3</v>
      </c>
      <c r="I28" s="2">
        <v>3</v>
      </c>
      <c r="J28" s="11">
        <v>0</v>
      </c>
      <c r="K28" s="7" t="s">
        <v>50</v>
      </c>
      <c r="L28" s="9">
        <f t="shared" si="2"/>
        <v>1</v>
      </c>
      <c r="M28" s="2"/>
    </row>
    <row r="29" spans="1:13" ht="16.5">
      <c r="A29" s="31"/>
      <c r="B29" s="8" t="s">
        <v>5</v>
      </c>
      <c r="C29" s="12">
        <v>6</v>
      </c>
      <c r="D29" s="30">
        <v>12</v>
      </c>
      <c r="E29" s="11">
        <v>11</v>
      </c>
      <c r="F29" s="11">
        <v>0</v>
      </c>
      <c r="G29" s="9">
        <f t="shared" si="0"/>
        <v>0.9166666666666666</v>
      </c>
      <c r="H29" s="2">
        <f t="shared" si="3"/>
        <v>9</v>
      </c>
      <c r="I29" s="2">
        <v>9</v>
      </c>
      <c r="J29" s="11">
        <v>0</v>
      </c>
      <c r="K29" s="7" t="s">
        <v>55</v>
      </c>
      <c r="L29" s="9">
        <f t="shared" si="2"/>
        <v>0.8181818181818182</v>
      </c>
      <c r="M29" s="2" t="s">
        <v>56</v>
      </c>
    </row>
    <row r="30" spans="1:13" ht="16.5">
      <c r="A30" s="31"/>
      <c r="B30" s="8" t="s">
        <v>8</v>
      </c>
      <c r="C30" s="12">
        <v>7</v>
      </c>
      <c r="D30" s="30">
        <v>9</v>
      </c>
      <c r="E30" s="11">
        <v>9</v>
      </c>
      <c r="F30" s="11">
        <v>0</v>
      </c>
      <c r="G30" s="9">
        <f t="shared" si="0"/>
        <v>1</v>
      </c>
      <c r="H30" s="2">
        <f t="shared" si="3"/>
        <v>7</v>
      </c>
      <c r="I30" s="2">
        <v>7</v>
      </c>
      <c r="J30" s="11">
        <v>0</v>
      </c>
      <c r="K30" s="7" t="s">
        <v>57</v>
      </c>
      <c r="L30" s="9">
        <f t="shared" si="2"/>
        <v>0.7777777777777778</v>
      </c>
      <c r="M30" s="2" t="s">
        <v>47</v>
      </c>
    </row>
    <row r="31" spans="1:13" ht="16.5">
      <c r="A31" s="31"/>
      <c r="B31" s="8" t="s">
        <v>7</v>
      </c>
      <c r="C31" s="12">
        <v>6</v>
      </c>
      <c r="D31" s="30">
        <v>4</v>
      </c>
      <c r="E31" s="11">
        <v>4</v>
      </c>
      <c r="F31" s="11">
        <v>0</v>
      </c>
      <c r="G31" s="9">
        <f t="shared" si="0"/>
        <v>1</v>
      </c>
      <c r="H31" s="2">
        <f t="shared" si="3"/>
        <v>4</v>
      </c>
      <c r="I31" s="2">
        <v>4</v>
      </c>
      <c r="J31" s="11">
        <v>0</v>
      </c>
      <c r="K31" s="7" t="s">
        <v>58</v>
      </c>
      <c r="L31" s="9">
        <f t="shared" si="2"/>
        <v>1</v>
      </c>
      <c r="M31" s="2"/>
    </row>
    <row r="32" spans="1:13" ht="16.5">
      <c r="A32" s="31"/>
      <c r="B32" s="8" t="s">
        <v>9</v>
      </c>
      <c r="C32" s="12">
        <v>9</v>
      </c>
      <c r="D32" s="30">
        <v>7</v>
      </c>
      <c r="E32" s="11">
        <v>4</v>
      </c>
      <c r="F32" s="11">
        <v>0</v>
      </c>
      <c r="G32" s="9">
        <f t="shared" si="0"/>
        <v>0.5714285714285714</v>
      </c>
      <c r="H32" s="2">
        <f t="shared" si="3"/>
        <v>3</v>
      </c>
      <c r="I32" s="2">
        <v>3</v>
      </c>
      <c r="J32" s="11">
        <v>0</v>
      </c>
      <c r="K32" s="7" t="s">
        <v>46</v>
      </c>
      <c r="L32" s="9">
        <f t="shared" si="2"/>
        <v>0.75</v>
      </c>
      <c r="M32" s="2" t="s">
        <v>59</v>
      </c>
    </row>
    <row r="33" spans="1:13" ht="16.5">
      <c r="A33" s="31"/>
      <c r="B33" s="8" t="s">
        <v>10</v>
      </c>
      <c r="C33" s="12">
        <v>2</v>
      </c>
      <c r="D33" s="30">
        <v>1</v>
      </c>
      <c r="E33" s="11">
        <v>0</v>
      </c>
      <c r="F33" s="11">
        <v>0</v>
      </c>
      <c r="G33" s="9"/>
      <c r="H33" s="2">
        <f t="shared" si="3"/>
        <v>0</v>
      </c>
      <c r="I33" s="2">
        <v>0</v>
      </c>
      <c r="J33" s="11">
        <v>0</v>
      </c>
      <c r="K33" s="7" t="s">
        <v>45</v>
      </c>
      <c r="L33" s="9"/>
      <c r="M33" s="2"/>
    </row>
    <row r="34" spans="1:13" ht="16.5">
      <c r="A34" s="31"/>
      <c r="B34" s="18" t="s">
        <v>40</v>
      </c>
      <c r="C34" s="21">
        <f>SUM(C27:C33)</f>
        <v>35</v>
      </c>
      <c r="D34" s="21">
        <f>SUM(D27:D33)</f>
        <v>36</v>
      </c>
      <c r="E34" s="21">
        <f>SUM(E27:E33)</f>
        <v>31</v>
      </c>
      <c r="F34" s="21">
        <f>SUM(F27:F33)</f>
        <v>0</v>
      </c>
      <c r="G34" s="19">
        <f>E34/D34</f>
        <v>0.8611111111111112</v>
      </c>
      <c r="H34" s="21">
        <f>SUM(H27:H33)</f>
        <v>26</v>
      </c>
      <c r="I34" s="21">
        <f>SUM(I27:I33)</f>
        <v>26</v>
      </c>
      <c r="J34" s="21">
        <f>SUM(J27:J33)</f>
        <v>0</v>
      </c>
      <c r="K34" s="20"/>
      <c r="L34" s="16">
        <f t="shared" si="2"/>
        <v>0.8387096774193549</v>
      </c>
      <c r="M34" s="17"/>
    </row>
    <row r="35" spans="1:13" ht="16.5">
      <c r="A35" s="25" t="s">
        <v>31</v>
      </c>
      <c r="B35" s="7" t="s">
        <v>36</v>
      </c>
      <c r="C35" s="27">
        <v>40</v>
      </c>
      <c r="D35" s="8">
        <v>97</v>
      </c>
      <c r="E35" s="8">
        <v>40</v>
      </c>
      <c r="F35" s="8">
        <v>27</v>
      </c>
      <c r="G35" s="9">
        <f t="shared" si="0"/>
        <v>0.41237113402061853</v>
      </c>
      <c r="H35" s="7">
        <f t="shared" si="3"/>
        <v>40</v>
      </c>
      <c r="I35" s="7">
        <v>36</v>
      </c>
      <c r="J35" s="7">
        <v>4</v>
      </c>
      <c r="K35" s="7" t="s">
        <v>60</v>
      </c>
      <c r="L35" s="9">
        <f t="shared" si="2"/>
        <v>1</v>
      </c>
      <c r="M35" s="2"/>
    </row>
    <row r="36" spans="1:13" s="13" customFormat="1" ht="16.5">
      <c r="A36" s="22" t="s">
        <v>23</v>
      </c>
      <c r="B36" s="22"/>
      <c r="C36" s="18">
        <f>C35+C34+C26+C17+C14+C13+C12+C11+C10+C7+C4+C3</f>
        <v>381</v>
      </c>
      <c r="D36" s="18">
        <f>D35+D34+D26+D17+D14+D13+D12+D11+D10+D7+D4+D3</f>
        <v>2109</v>
      </c>
      <c r="E36" s="18">
        <f>E35+E34+E26+E17+E14+E13+E12+E11+E10+E7+E4+E3</f>
        <v>377</v>
      </c>
      <c r="F36" s="18">
        <f>F35+F34+F26+F17+F14+F13+F12+F11+F10+F7+F4+F3</f>
        <v>255</v>
      </c>
      <c r="G36" s="19">
        <f t="shared" si="0"/>
        <v>0.17875770507349456</v>
      </c>
      <c r="H36" s="18">
        <f>H35+H34+H26+H17+H14+H13+H12+H11+H10+H7+H4+H3</f>
        <v>372</v>
      </c>
      <c r="I36" s="18">
        <f>I35+I34+I26+I17+I14+I13+I12+I11+I10+I7+I4+I3</f>
        <v>331</v>
      </c>
      <c r="J36" s="18">
        <f>J35+J34+J26+J17+J14+J13+J12+J11+J10+J7+J4+J3</f>
        <v>41</v>
      </c>
      <c r="K36" s="20"/>
      <c r="L36" s="19">
        <f t="shared" si="2"/>
        <v>0.986737400530504</v>
      </c>
      <c r="M36" s="20"/>
    </row>
    <row r="37" spans="1:13" ht="16.5">
      <c r="A37" s="10" t="s">
        <v>64</v>
      </c>
      <c r="M37" s="14"/>
    </row>
    <row r="38" spans="1:2" ht="19.5" customHeight="1">
      <c r="A38" s="15"/>
      <c r="B38" s="15"/>
    </row>
    <row r="39" spans="1:2" ht="19.5" customHeight="1">
      <c r="A39" s="15"/>
      <c r="B39" s="15"/>
    </row>
    <row r="40" spans="1:2" ht="19.5" customHeight="1">
      <c r="A40" s="15"/>
      <c r="B40" s="15"/>
    </row>
    <row r="41" spans="1:2" ht="19.5" customHeight="1">
      <c r="A41" s="15"/>
      <c r="B41" s="15"/>
    </row>
  </sheetData>
  <sheetProtection/>
  <mergeCells count="6">
    <mergeCell ref="A27:A34"/>
    <mergeCell ref="A1:M1"/>
    <mergeCell ref="A18:A26"/>
    <mergeCell ref="A5:A7"/>
    <mergeCell ref="A8:A10"/>
    <mergeCell ref="A15:A17"/>
  </mergeCells>
  <printOptions/>
  <pageMargins left="0.3937007874015748" right="0.2362204724409449" top="0.5905511811023623" bottom="1.2598425196850394" header="0.31496062992125984" footer="0.11811023622047245"/>
  <pageSetup horizontalDpi="1200" verticalDpi="1200" orientation="landscape" paperSize="9" r:id="rId1"/>
  <headerFooter alignWithMargins="0">
    <oddHeader xml:space="preserve">&amp;C&amp;"華康粗黑體,標準"&amp;14 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user</cp:lastModifiedBy>
  <cp:lastPrinted>2014-09-25T04:50:52Z</cp:lastPrinted>
  <dcterms:created xsi:type="dcterms:W3CDTF">2006-09-14T06:19:11Z</dcterms:created>
  <dcterms:modified xsi:type="dcterms:W3CDTF">2015-09-17T02:12:24Z</dcterms:modified>
  <cp:category/>
  <cp:version/>
  <cp:contentType/>
  <cp:contentStatus/>
</cp:coreProperties>
</file>