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2-1學生人數統計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<sst xmlns="http://schemas.openxmlformats.org/spreadsheetml/2006/main" count="161" uniqueCount="78">
  <si>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</si>
  <si>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</si>
  <si>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</si>
  <si>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</si>
  <si>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</si>
  <si>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</si>
  <si>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</si>
  <si>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</si>
  <si>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</si>
  <si>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</si>
  <si>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</si>
  <si>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</si>
  <si>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</si>
  <si>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</si>
  <si>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</si>
  <si>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</si>
  <si>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</si>
  <si>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</si>
  <si>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</si>
  <si>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</si>
  <si>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</si>
  <si>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</si>
  <si>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</si>
  <si>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</si>
  <si>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</si>
  <si>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</si>
  <si>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</si>
  <si>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</si>
  <si>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</si>
  <si>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</si>
  <si>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</si>
  <si>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</si>
  <si>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</si>
  <si>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</si>
  <si>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</si>
  <si>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</si>
  <si>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</si>
  <si>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</si>
  <si>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</si>
  <si>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</si>
  <si>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</si>
  <si>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</si>
  <si>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</si>
  <si>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</si>
  <si>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</si>
  <si>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</si>
  <si>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</si>
  <si>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</si>
  <si>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</si>
  <si>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</si>
  <si>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</si>
  <si>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</si>
  <si>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</si>
  <si>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</si>
  <si>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</si>
  <si>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</si>
  <si>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</si>
  <si>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</si>
  <si>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</si>
  <si>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</si>
  <si>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</si>
  <si>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</si>
  <si>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</si>
  <si>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</si>
  <si>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</si>
  <si>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</si>
  <si>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</si>
  <si>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</si>
  <si>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</si>
  <si>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藝術管理與文化政策研究所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</si>
  <si>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</si>
  <si>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</si>
  <si>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</si>
  <si>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</si>
  <si>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</si>
  <si>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</si>
  <si>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t>東方藝術全英語碩士學位學程</t>
  </si>
  <si>
    <r>
      <t>102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102.10.15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</si>
</sst>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43"/>
  <sheetViews>
    <sheetView tabSelected="1" zoomScalePageLayoutView="0" workbookViewId="0" topLeftCell="H1">
      <selection activeCell="A1" sqref="A1:Y1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17" width="6.625" style="0" customWidth="1"/>
    <col min="18" max="21" width="6.625" style="0" hidden="1" customWidth="1"/>
    <col min="22" max="25" width="6.625" style="0" customWidth="1"/>
    <col min="26" max="57" width="4.50390625" style="0" customWidth="1"/>
    <col min="58" max="16384" width="9.00390625" style="1" customWidth="1"/>
  </cols>
  <sheetData>
    <row r="1" spans="1:25" ht="19.5" customHeight="1" thickBot="1">
      <c r="A1" s="36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3.5" customHeight="1">
      <c r="A2" s="38" t="s">
        <v>0</v>
      </c>
      <c r="B2" s="40" t="s">
        <v>36</v>
      </c>
      <c r="C2" s="34" t="s">
        <v>37</v>
      </c>
      <c r="D2" s="34"/>
      <c r="E2" s="34"/>
      <c r="F2" s="34" t="s">
        <v>38</v>
      </c>
      <c r="G2" s="34"/>
      <c r="H2" s="34" t="s">
        <v>39</v>
      </c>
      <c r="I2" s="34"/>
      <c r="J2" s="34" t="s">
        <v>40</v>
      </c>
      <c r="K2" s="34"/>
      <c r="L2" s="34" t="s">
        <v>41</v>
      </c>
      <c r="M2" s="34"/>
      <c r="N2" s="34" t="s">
        <v>42</v>
      </c>
      <c r="O2" s="34"/>
      <c r="P2" s="34" t="s">
        <v>43</v>
      </c>
      <c r="Q2" s="34"/>
      <c r="R2" s="34" t="s">
        <v>43</v>
      </c>
      <c r="S2" s="34"/>
      <c r="T2" s="34" t="s">
        <v>44</v>
      </c>
      <c r="U2" s="34"/>
      <c r="V2" s="42" t="s">
        <v>44</v>
      </c>
      <c r="W2" s="43"/>
      <c r="X2" s="34" t="s">
        <v>45</v>
      </c>
      <c r="Y2" s="35"/>
    </row>
    <row r="3" spans="1:25" ht="11.25" customHeight="1">
      <c r="A3" s="39"/>
      <c r="B3" s="41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1" t="s">
        <v>48</v>
      </c>
      <c r="V3" s="11" t="s">
        <v>47</v>
      </c>
      <c r="W3" s="11" t="s">
        <v>48</v>
      </c>
      <c r="X3" s="11" t="s">
        <v>47</v>
      </c>
      <c r="Y3" s="12" t="s">
        <v>48</v>
      </c>
    </row>
    <row r="4" spans="1:51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11</v>
      </c>
      <c r="W4" s="11" t="s">
        <v>12</v>
      </c>
      <c r="X4" s="11" t="s">
        <v>17</v>
      </c>
      <c r="Y4" s="12" t="s">
        <v>18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25" s="3" customFormat="1" ht="15.75" customHeight="1">
      <c r="A5" s="13">
        <v>102</v>
      </c>
      <c r="B5" s="28" t="s">
        <v>52</v>
      </c>
      <c r="C5" s="15">
        <f aca="true" t="shared" si="0" ref="C5:I5">C6+C21+C43+C48+C60+C66</f>
        <v>5280</v>
      </c>
      <c r="D5" s="15">
        <f t="shared" si="0"/>
        <v>1579</v>
      </c>
      <c r="E5" s="15">
        <f t="shared" si="0"/>
        <v>3701</v>
      </c>
      <c r="F5" s="15">
        <f t="shared" si="0"/>
        <v>445</v>
      </c>
      <c r="G5" s="15">
        <f t="shared" si="0"/>
        <v>967</v>
      </c>
      <c r="H5" s="15">
        <f t="shared" si="0"/>
        <v>387</v>
      </c>
      <c r="I5" s="15">
        <f t="shared" si="0"/>
        <v>977</v>
      </c>
      <c r="J5" s="15">
        <f>J6+J48+J66</f>
        <v>257</v>
      </c>
      <c r="K5" s="15">
        <f>K6+K48+K66</f>
        <v>710</v>
      </c>
      <c r="L5" s="15">
        <f>L6+L48</f>
        <v>239</v>
      </c>
      <c r="M5" s="15">
        <f>M6+M48</f>
        <v>612</v>
      </c>
      <c r="N5" s="15"/>
      <c r="O5" s="15"/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/>
      <c r="W5" s="15"/>
      <c r="X5" s="15">
        <f>X6+X21+X43+X48+X60+X66</f>
        <v>92</v>
      </c>
      <c r="Y5" s="16">
        <f>Y6+Y21+Y43+Y48+Y60+Y66</f>
        <v>181</v>
      </c>
    </row>
    <row r="6" spans="1:25" s="3" customFormat="1" ht="15.75" customHeight="1">
      <c r="A6" s="14">
        <v>102</v>
      </c>
      <c r="B6" s="29" t="s">
        <v>54</v>
      </c>
      <c r="C6" s="17">
        <f aca="true" t="shared" si="1" ref="C6:M6">SUM(C7:C20)</f>
        <v>2212</v>
      </c>
      <c r="D6" s="17">
        <f t="shared" si="1"/>
        <v>596</v>
      </c>
      <c r="E6" s="17">
        <f t="shared" si="1"/>
        <v>1616</v>
      </c>
      <c r="F6" s="17">
        <f t="shared" si="1"/>
        <v>155</v>
      </c>
      <c r="G6" s="17">
        <f t="shared" si="1"/>
        <v>380</v>
      </c>
      <c r="H6" s="17">
        <f t="shared" si="1"/>
        <v>130</v>
      </c>
      <c r="I6" s="17">
        <f t="shared" si="1"/>
        <v>389</v>
      </c>
      <c r="J6" s="17">
        <f t="shared" si="1"/>
        <v>126</v>
      </c>
      <c r="K6" s="17">
        <f t="shared" si="1"/>
        <v>393</v>
      </c>
      <c r="L6" s="17">
        <f t="shared" si="1"/>
        <v>144</v>
      </c>
      <c r="M6" s="17">
        <f t="shared" si="1"/>
        <v>379</v>
      </c>
      <c r="N6" s="17"/>
      <c r="O6" s="17"/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  <c r="V6" s="17"/>
      <c r="W6" s="17"/>
      <c r="X6" s="17">
        <f>SUM(X7:X20)</f>
        <v>41</v>
      </c>
      <c r="Y6" s="18">
        <f>SUM(Y7:Y20)</f>
        <v>75</v>
      </c>
    </row>
    <row r="7" spans="1:57" ht="15.75" customHeight="1">
      <c r="A7" s="14">
        <v>102</v>
      </c>
      <c r="B7" s="30" t="s">
        <v>20</v>
      </c>
      <c r="C7" s="19">
        <f>D7+E7</f>
        <v>150</v>
      </c>
      <c r="D7" s="19">
        <f>F7+H7+J7+L7+X7</f>
        <v>33</v>
      </c>
      <c r="E7" s="19">
        <f>G7+I7+K7+M7+Y7</f>
        <v>117</v>
      </c>
      <c r="F7" s="20">
        <v>11</v>
      </c>
      <c r="G7" s="20">
        <v>26</v>
      </c>
      <c r="H7" s="20">
        <v>6</v>
      </c>
      <c r="I7" s="20">
        <v>28</v>
      </c>
      <c r="J7" s="20">
        <v>5</v>
      </c>
      <c r="K7" s="20">
        <v>29</v>
      </c>
      <c r="L7" s="20">
        <v>8</v>
      </c>
      <c r="M7" s="20">
        <v>25</v>
      </c>
      <c r="N7" s="20"/>
      <c r="O7" s="20"/>
      <c r="P7" s="21"/>
      <c r="Q7" s="21"/>
      <c r="R7" s="21"/>
      <c r="S7" s="21"/>
      <c r="T7" s="21"/>
      <c r="U7" s="21"/>
      <c r="V7" s="33"/>
      <c r="W7" s="33"/>
      <c r="X7" s="20">
        <v>3</v>
      </c>
      <c r="Y7" s="22">
        <v>9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14">
        <v>102</v>
      </c>
      <c r="B8" s="30" t="s">
        <v>29</v>
      </c>
      <c r="C8" s="19">
        <f aca="true" t="shared" si="2" ref="C8:C20">D8+E8</f>
        <v>132</v>
      </c>
      <c r="D8" s="19">
        <f aca="true" t="shared" si="3" ref="D8:D20">F8+H8+J8+L8+X8</f>
        <v>22</v>
      </c>
      <c r="E8" s="19">
        <f aca="true" t="shared" si="4" ref="E8:E20">G8+I8+K8+M8+Y8</f>
        <v>110</v>
      </c>
      <c r="F8" s="19">
        <v>3</v>
      </c>
      <c r="G8" s="19">
        <v>28</v>
      </c>
      <c r="H8" s="19">
        <v>6</v>
      </c>
      <c r="I8" s="19">
        <v>25</v>
      </c>
      <c r="J8" s="19">
        <v>8</v>
      </c>
      <c r="K8" s="19">
        <v>26</v>
      </c>
      <c r="L8" s="19">
        <v>4</v>
      </c>
      <c r="M8" s="19">
        <v>26</v>
      </c>
      <c r="N8" s="19"/>
      <c r="O8" s="19"/>
      <c r="P8" s="21"/>
      <c r="Q8" s="21"/>
      <c r="R8" s="21"/>
      <c r="S8" s="21"/>
      <c r="T8" s="21"/>
      <c r="U8" s="21"/>
      <c r="V8" s="21"/>
      <c r="W8" s="21"/>
      <c r="X8" s="19">
        <v>1</v>
      </c>
      <c r="Y8" s="23">
        <v>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>
      <c r="A9" s="14">
        <v>102</v>
      </c>
      <c r="B9" s="30" t="s">
        <v>21</v>
      </c>
      <c r="C9" s="19">
        <f t="shared" si="2"/>
        <v>141</v>
      </c>
      <c r="D9" s="19">
        <f t="shared" si="3"/>
        <v>73</v>
      </c>
      <c r="E9" s="19">
        <f t="shared" si="4"/>
        <v>68</v>
      </c>
      <c r="F9" s="19">
        <v>17</v>
      </c>
      <c r="G9" s="19">
        <v>15</v>
      </c>
      <c r="H9" s="19">
        <v>14</v>
      </c>
      <c r="I9" s="19">
        <v>20</v>
      </c>
      <c r="J9" s="19">
        <v>19</v>
      </c>
      <c r="K9" s="19">
        <v>14</v>
      </c>
      <c r="L9" s="19">
        <v>16</v>
      </c>
      <c r="M9" s="19">
        <v>15</v>
      </c>
      <c r="N9" s="19"/>
      <c r="O9" s="19"/>
      <c r="P9" s="21"/>
      <c r="Q9" s="21"/>
      <c r="R9" s="21"/>
      <c r="S9" s="21"/>
      <c r="T9" s="21"/>
      <c r="U9" s="21"/>
      <c r="V9" s="21"/>
      <c r="W9" s="21"/>
      <c r="X9" s="19">
        <v>7</v>
      </c>
      <c r="Y9" s="23">
        <v>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>
      <c r="A10" s="14">
        <v>102</v>
      </c>
      <c r="B10" s="30" t="s">
        <v>62</v>
      </c>
      <c r="C10" s="19">
        <f t="shared" si="2"/>
        <v>113</v>
      </c>
      <c r="D10" s="19">
        <f t="shared" si="3"/>
        <v>29</v>
      </c>
      <c r="E10" s="19">
        <f t="shared" si="4"/>
        <v>84</v>
      </c>
      <c r="F10" s="19">
        <v>4</v>
      </c>
      <c r="G10" s="19">
        <v>21</v>
      </c>
      <c r="H10" s="19">
        <v>8</v>
      </c>
      <c r="I10" s="19">
        <v>16</v>
      </c>
      <c r="J10" s="19">
        <v>8</v>
      </c>
      <c r="K10" s="19">
        <v>18</v>
      </c>
      <c r="L10" s="19">
        <v>9</v>
      </c>
      <c r="M10" s="19">
        <v>20</v>
      </c>
      <c r="N10" s="19"/>
      <c r="O10" s="19"/>
      <c r="P10" s="21"/>
      <c r="Q10" s="21"/>
      <c r="R10" s="21"/>
      <c r="S10" s="21"/>
      <c r="T10" s="21"/>
      <c r="U10" s="21"/>
      <c r="V10" s="21"/>
      <c r="W10" s="21"/>
      <c r="X10" s="19">
        <v>0</v>
      </c>
      <c r="Y10" s="23">
        <v>9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14">
        <v>102</v>
      </c>
      <c r="B11" s="30" t="s">
        <v>27</v>
      </c>
      <c r="C11" s="19">
        <f t="shared" si="2"/>
        <v>144</v>
      </c>
      <c r="D11" s="19">
        <f t="shared" si="3"/>
        <v>19</v>
      </c>
      <c r="E11" s="19">
        <f t="shared" si="4"/>
        <v>125</v>
      </c>
      <c r="F11" s="19">
        <v>7</v>
      </c>
      <c r="G11" s="19">
        <v>34</v>
      </c>
      <c r="H11" s="19">
        <v>7</v>
      </c>
      <c r="I11" s="19">
        <v>29</v>
      </c>
      <c r="J11" s="19">
        <v>3</v>
      </c>
      <c r="K11" s="19">
        <v>27</v>
      </c>
      <c r="L11" s="19">
        <v>2</v>
      </c>
      <c r="M11" s="19">
        <v>34</v>
      </c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19">
        <v>0</v>
      </c>
      <c r="Y11" s="23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>
      <c r="A12" s="14">
        <v>102</v>
      </c>
      <c r="B12" s="30" t="s">
        <v>22</v>
      </c>
      <c r="C12" s="19">
        <f t="shared" si="2"/>
        <v>131</v>
      </c>
      <c r="D12" s="19">
        <f t="shared" si="3"/>
        <v>16</v>
      </c>
      <c r="E12" s="19">
        <f t="shared" si="4"/>
        <v>115</v>
      </c>
      <c r="F12" s="19">
        <v>10</v>
      </c>
      <c r="G12" s="19">
        <v>21</v>
      </c>
      <c r="H12" s="19">
        <v>0</v>
      </c>
      <c r="I12" s="19">
        <v>33</v>
      </c>
      <c r="J12" s="19">
        <v>3</v>
      </c>
      <c r="K12" s="19">
        <v>28</v>
      </c>
      <c r="L12" s="19">
        <v>3</v>
      </c>
      <c r="M12" s="19">
        <v>29</v>
      </c>
      <c r="N12" s="19"/>
      <c r="O12" s="19"/>
      <c r="P12" s="21"/>
      <c r="Q12" s="21"/>
      <c r="R12" s="21"/>
      <c r="S12" s="21"/>
      <c r="T12" s="21"/>
      <c r="U12" s="21"/>
      <c r="V12" s="21"/>
      <c r="W12" s="21"/>
      <c r="X12" s="19">
        <v>0</v>
      </c>
      <c r="Y12" s="23">
        <v>4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>
      <c r="A13" s="14">
        <v>102</v>
      </c>
      <c r="B13" s="30" t="s">
        <v>31</v>
      </c>
      <c r="C13" s="19">
        <f t="shared" si="2"/>
        <v>128</v>
      </c>
      <c r="D13" s="19">
        <f t="shared" si="3"/>
        <v>27</v>
      </c>
      <c r="E13" s="19">
        <f t="shared" si="4"/>
        <v>101</v>
      </c>
      <c r="F13" s="19">
        <v>4</v>
      </c>
      <c r="G13" s="19">
        <v>28</v>
      </c>
      <c r="H13" s="19">
        <v>8</v>
      </c>
      <c r="I13" s="19">
        <v>24</v>
      </c>
      <c r="J13" s="19">
        <v>7</v>
      </c>
      <c r="K13" s="19">
        <v>23</v>
      </c>
      <c r="L13" s="19">
        <v>8</v>
      </c>
      <c r="M13" s="19">
        <v>25</v>
      </c>
      <c r="N13" s="19"/>
      <c r="O13" s="19"/>
      <c r="P13" s="21"/>
      <c r="Q13" s="21"/>
      <c r="R13" s="21"/>
      <c r="S13" s="21"/>
      <c r="T13" s="21"/>
      <c r="U13" s="21"/>
      <c r="V13" s="21"/>
      <c r="W13" s="21"/>
      <c r="X13" s="19">
        <v>0</v>
      </c>
      <c r="Y13" s="23">
        <v>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>
      <c r="A14" s="14">
        <v>102</v>
      </c>
      <c r="B14" s="30" t="s">
        <v>30</v>
      </c>
      <c r="C14" s="19">
        <f>D14+E14</f>
        <v>186</v>
      </c>
      <c r="D14" s="19">
        <f>F14+H14+J14+L14+X14</f>
        <v>45</v>
      </c>
      <c r="E14" s="19">
        <f>G14+I14+K14+M14+Y14</f>
        <v>141</v>
      </c>
      <c r="F14" s="19">
        <v>13</v>
      </c>
      <c r="G14" s="19">
        <v>33</v>
      </c>
      <c r="H14" s="19">
        <v>9</v>
      </c>
      <c r="I14" s="19">
        <v>35</v>
      </c>
      <c r="J14" s="19">
        <v>7</v>
      </c>
      <c r="K14" s="19">
        <v>37</v>
      </c>
      <c r="L14" s="19">
        <v>13</v>
      </c>
      <c r="M14" s="19">
        <v>33</v>
      </c>
      <c r="N14" s="19"/>
      <c r="O14" s="19"/>
      <c r="P14" s="21"/>
      <c r="Q14" s="21"/>
      <c r="R14" s="21"/>
      <c r="S14" s="21"/>
      <c r="T14" s="21"/>
      <c r="U14" s="21"/>
      <c r="V14" s="21"/>
      <c r="W14" s="21"/>
      <c r="X14" s="19">
        <v>3</v>
      </c>
      <c r="Y14" s="23">
        <v>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>
      <c r="A15" s="14">
        <v>102</v>
      </c>
      <c r="B15" s="30" t="s">
        <v>28</v>
      </c>
      <c r="C15" s="19">
        <f>D15+E15</f>
        <v>171</v>
      </c>
      <c r="D15" s="19">
        <f>F15+H15+J15+L15+X15</f>
        <v>40</v>
      </c>
      <c r="E15" s="19">
        <f>G15+I15+K15+M15+Y15</f>
        <v>131</v>
      </c>
      <c r="F15" s="19">
        <v>10</v>
      </c>
      <c r="G15" s="19">
        <v>31</v>
      </c>
      <c r="H15" s="19">
        <v>10</v>
      </c>
      <c r="I15" s="19">
        <v>29</v>
      </c>
      <c r="J15" s="19">
        <v>7</v>
      </c>
      <c r="K15" s="19">
        <v>38</v>
      </c>
      <c r="L15" s="19">
        <v>10</v>
      </c>
      <c r="M15" s="19">
        <v>30</v>
      </c>
      <c r="N15" s="19"/>
      <c r="O15" s="19"/>
      <c r="P15" s="21"/>
      <c r="Q15" s="21"/>
      <c r="R15" s="21"/>
      <c r="S15" s="21"/>
      <c r="T15" s="21"/>
      <c r="U15" s="21"/>
      <c r="V15" s="21"/>
      <c r="W15" s="21"/>
      <c r="X15" s="19">
        <v>3</v>
      </c>
      <c r="Y15" s="23">
        <v>3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>
      <c r="A16" s="14">
        <v>102</v>
      </c>
      <c r="B16" s="30" t="s">
        <v>26</v>
      </c>
      <c r="C16" s="19">
        <f t="shared" si="2"/>
        <v>195</v>
      </c>
      <c r="D16" s="19">
        <f t="shared" si="3"/>
        <v>63</v>
      </c>
      <c r="E16" s="19">
        <f t="shared" si="4"/>
        <v>132</v>
      </c>
      <c r="F16" s="19">
        <v>11</v>
      </c>
      <c r="G16" s="19">
        <v>33</v>
      </c>
      <c r="H16" s="19">
        <v>14</v>
      </c>
      <c r="I16" s="19">
        <v>30</v>
      </c>
      <c r="J16" s="19">
        <v>13</v>
      </c>
      <c r="K16" s="19">
        <v>29</v>
      </c>
      <c r="L16" s="19">
        <v>19</v>
      </c>
      <c r="M16" s="19">
        <v>27</v>
      </c>
      <c r="N16" s="19"/>
      <c r="O16" s="19"/>
      <c r="P16" s="21"/>
      <c r="Q16" s="21"/>
      <c r="R16" s="21"/>
      <c r="S16" s="21"/>
      <c r="T16" s="21"/>
      <c r="U16" s="21"/>
      <c r="V16" s="21"/>
      <c r="W16" s="21"/>
      <c r="X16" s="19">
        <v>6</v>
      </c>
      <c r="Y16" s="23">
        <v>13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>
      <c r="A17" s="14">
        <v>102</v>
      </c>
      <c r="B17" s="30" t="s">
        <v>63</v>
      </c>
      <c r="C17" s="19">
        <f>D17+E17</f>
        <v>184</v>
      </c>
      <c r="D17" s="19">
        <f>F17+H17+J17+L17+X17</f>
        <v>83</v>
      </c>
      <c r="E17" s="19">
        <f>G17+I17+K17+M17+Y17</f>
        <v>101</v>
      </c>
      <c r="F17" s="19">
        <v>13</v>
      </c>
      <c r="G17" s="19">
        <v>30</v>
      </c>
      <c r="H17" s="19">
        <v>20</v>
      </c>
      <c r="I17" s="19">
        <v>23</v>
      </c>
      <c r="J17" s="19">
        <v>19</v>
      </c>
      <c r="K17" s="19">
        <v>23</v>
      </c>
      <c r="L17" s="19">
        <v>21</v>
      </c>
      <c r="M17" s="19">
        <v>21</v>
      </c>
      <c r="N17" s="19"/>
      <c r="O17" s="19"/>
      <c r="P17" s="21"/>
      <c r="Q17" s="21"/>
      <c r="R17" s="21"/>
      <c r="S17" s="21"/>
      <c r="T17" s="21"/>
      <c r="U17" s="21"/>
      <c r="V17" s="21"/>
      <c r="W17" s="21"/>
      <c r="X17" s="19">
        <v>10</v>
      </c>
      <c r="Y17" s="23">
        <v>4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>
      <c r="A18" s="14">
        <v>102</v>
      </c>
      <c r="B18" s="30" t="s">
        <v>23</v>
      </c>
      <c r="C18" s="19">
        <f t="shared" si="2"/>
        <v>245</v>
      </c>
      <c r="D18" s="19">
        <f t="shared" si="3"/>
        <v>84</v>
      </c>
      <c r="E18" s="19">
        <f t="shared" si="4"/>
        <v>161</v>
      </c>
      <c r="F18" s="19">
        <v>28</v>
      </c>
      <c r="G18" s="19">
        <v>33</v>
      </c>
      <c r="H18" s="19">
        <v>19</v>
      </c>
      <c r="I18" s="19">
        <v>41</v>
      </c>
      <c r="J18" s="19">
        <v>15</v>
      </c>
      <c r="K18" s="19">
        <v>40</v>
      </c>
      <c r="L18" s="19">
        <v>19</v>
      </c>
      <c r="M18" s="19">
        <v>38</v>
      </c>
      <c r="N18" s="19"/>
      <c r="O18" s="19"/>
      <c r="P18" s="21"/>
      <c r="Q18" s="21"/>
      <c r="R18" s="21"/>
      <c r="S18" s="21"/>
      <c r="T18" s="21"/>
      <c r="U18" s="21"/>
      <c r="V18" s="21"/>
      <c r="W18" s="21"/>
      <c r="X18" s="19">
        <v>3</v>
      </c>
      <c r="Y18" s="23">
        <v>9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>
      <c r="A19" s="14">
        <v>102</v>
      </c>
      <c r="B19" s="30" t="s">
        <v>24</v>
      </c>
      <c r="C19" s="19">
        <f t="shared" si="2"/>
        <v>143</v>
      </c>
      <c r="D19" s="19">
        <f t="shared" si="3"/>
        <v>32</v>
      </c>
      <c r="E19" s="19">
        <f t="shared" si="4"/>
        <v>111</v>
      </c>
      <c r="F19" s="19">
        <v>13</v>
      </c>
      <c r="G19" s="19">
        <v>19</v>
      </c>
      <c r="H19" s="19">
        <v>8</v>
      </c>
      <c r="I19" s="19">
        <v>25</v>
      </c>
      <c r="J19" s="19">
        <v>4</v>
      </c>
      <c r="K19" s="19">
        <v>31</v>
      </c>
      <c r="L19" s="19">
        <v>5</v>
      </c>
      <c r="M19" s="19">
        <v>30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19">
        <v>2</v>
      </c>
      <c r="Y19" s="23">
        <v>6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>
      <c r="A20" s="14">
        <v>102</v>
      </c>
      <c r="B20" s="30" t="s">
        <v>25</v>
      </c>
      <c r="C20" s="19">
        <f t="shared" si="2"/>
        <v>149</v>
      </c>
      <c r="D20" s="19">
        <f t="shared" si="3"/>
        <v>30</v>
      </c>
      <c r="E20" s="19">
        <f t="shared" si="4"/>
        <v>119</v>
      </c>
      <c r="F20" s="19">
        <v>11</v>
      </c>
      <c r="G20" s="19">
        <v>28</v>
      </c>
      <c r="H20" s="19">
        <v>1</v>
      </c>
      <c r="I20" s="19">
        <v>31</v>
      </c>
      <c r="J20" s="19">
        <v>8</v>
      </c>
      <c r="K20" s="19">
        <v>30</v>
      </c>
      <c r="L20" s="19">
        <v>7</v>
      </c>
      <c r="M20" s="19">
        <v>26</v>
      </c>
      <c r="N20" s="19"/>
      <c r="O20" s="19"/>
      <c r="P20" s="21"/>
      <c r="Q20" s="21"/>
      <c r="R20" s="21"/>
      <c r="S20" s="21"/>
      <c r="T20" s="21"/>
      <c r="U20" s="21"/>
      <c r="V20" s="21"/>
      <c r="W20" s="21"/>
      <c r="X20" s="19">
        <v>3</v>
      </c>
      <c r="Y20" s="23">
        <v>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5" s="3" customFormat="1" ht="15.75" customHeight="1">
      <c r="A21" s="14">
        <v>102</v>
      </c>
      <c r="B21" s="29" t="s">
        <v>55</v>
      </c>
      <c r="C21" s="17">
        <f>SUM(C22:C42)</f>
        <v>716</v>
      </c>
      <c r="D21" s="17">
        <f aca="true" t="shared" si="5" ref="D21:M21">SUM(D22:D42)</f>
        <v>268</v>
      </c>
      <c r="E21" s="17">
        <f t="shared" si="5"/>
        <v>448</v>
      </c>
      <c r="F21" s="17">
        <f t="shared" si="5"/>
        <v>97</v>
      </c>
      <c r="G21" s="17">
        <f t="shared" si="5"/>
        <v>133</v>
      </c>
      <c r="H21" s="17">
        <f t="shared" si="5"/>
        <v>59</v>
      </c>
      <c r="I21" s="17">
        <f t="shared" si="5"/>
        <v>140</v>
      </c>
      <c r="J21" s="17">
        <f t="shared" si="5"/>
        <v>59</v>
      </c>
      <c r="K21" s="17">
        <f t="shared" si="5"/>
        <v>110</v>
      </c>
      <c r="L21" s="17">
        <f t="shared" si="5"/>
        <v>53</v>
      </c>
      <c r="M21" s="17">
        <f t="shared" si="5"/>
        <v>65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57" ht="15.75" customHeight="1">
      <c r="A22" s="14">
        <v>102</v>
      </c>
      <c r="B22" s="31" t="s">
        <v>32</v>
      </c>
      <c r="C22" s="19">
        <f>D22+E22</f>
        <v>35</v>
      </c>
      <c r="D22" s="19">
        <f>F22+H22+J22+L22</f>
        <v>15</v>
      </c>
      <c r="E22" s="19">
        <f>G22+I22+K22+M22</f>
        <v>20</v>
      </c>
      <c r="F22" s="19">
        <v>5</v>
      </c>
      <c r="G22" s="19">
        <v>7</v>
      </c>
      <c r="H22" s="19">
        <v>5</v>
      </c>
      <c r="I22" s="19">
        <v>6</v>
      </c>
      <c r="J22" s="19">
        <v>3</v>
      </c>
      <c r="K22" s="19">
        <v>5</v>
      </c>
      <c r="L22" s="19">
        <v>2</v>
      </c>
      <c r="M22" s="19">
        <v>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>
      <c r="A23" s="14">
        <v>102</v>
      </c>
      <c r="B23" s="31" t="s">
        <v>65</v>
      </c>
      <c r="C23" s="19">
        <f>D23+E23</f>
        <v>22</v>
      </c>
      <c r="D23" s="19">
        <f aca="true" t="shared" si="6" ref="D23:D42">F23+H23+J23+L23</f>
        <v>2</v>
      </c>
      <c r="E23" s="19">
        <f aca="true" t="shared" si="7" ref="E23:E42">G23+I23+K23+M23</f>
        <v>20</v>
      </c>
      <c r="F23" s="19">
        <v>1</v>
      </c>
      <c r="G23" s="19">
        <v>6</v>
      </c>
      <c r="H23" s="19">
        <v>1</v>
      </c>
      <c r="I23" s="19">
        <v>7</v>
      </c>
      <c r="J23" s="19">
        <v>0</v>
      </c>
      <c r="K23" s="19">
        <v>7</v>
      </c>
      <c r="L23" s="19">
        <v>0</v>
      </c>
      <c r="M23" s="19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>
      <c r="A24" s="14">
        <v>102</v>
      </c>
      <c r="B24" s="31" t="s">
        <v>29</v>
      </c>
      <c r="C24" s="19">
        <f aca="true" t="shared" si="8" ref="C24:C42">D24+E24</f>
        <v>43</v>
      </c>
      <c r="D24" s="19">
        <f t="shared" si="6"/>
        <v>20</v>
      </c>
      <c r="E24" s="19">
        <f t="shared" si="7"/>
        <v>23</v>
      </c>
      <c r="F24" s="19">
        <v>6</v>
      </c>
      <c r="G24" s="19">
        <v>5</v>
      </c>
      <c r="H24" s="19">
        <v>4</v>
      </c>
      <c r="I24" s="19">
        <v>10</v>
      </c>
      <c r="J24" s="19">
        <v>4</v>
      </c>
      <c r="K24" s="19">
        <v>6</v>
      </c>
      <c r="L24" s="19">
        <v>6</v>
      </c>
      <c r="M24" s="19">
        <v>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>
      <c r="A25" s="14">
        <v>102</v>
      </c>
      <c r="B25" s="31" t="s">
        <v>66</v>
      </c>
      <c r="C25" s="19">
        <f t="shared" si="8"/>
        <v>26</v>
      </c>
      <c r="D25" s="19">
        <f t="shared" si="6"/>
        <v>5</v>
      </c>
      <c r="E25" s="19">
        <f t="shared" si="7"/>
        <v>21</v>
      </c>
      <c r="F25" s="19">
        <v>2</v>
      </c>
      <c r="G25" s="19">
        <v>7</v>
      </c>
      <c r="H25" s="19">
        <v>0</v>
      </c>
      <c r="I25" s="19">
        <v>7</v>
      </c>
      <c r="J25" s="19">
        <v>2</v>
      </c>
      <c r="K25" s="19">
        <v>4</v>
      </c>
      <c r="L25" s="19">
        <v>1</v>
      </c>
      <c r="M25" s="19">
        <v>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>
      <c r="A26" s="14">
        <v>102</v>
      </c>
      <c r="B26" s="30" t="s">
        <v>21</v>
      </c>
      <c r="C26" s="19">
        <f t="shared" si="8"/>
        <v>27</v>
      </c>
      <c r="D26" s="19">
        <f t="shared" si="6"/>
        <v>22</v>
      </c>
      <c r="E26" s="19">
        <f t="shared" si="7"/>
        <v>5</v>
      </c>
      <c r="F26" s="19">
        <v>7</v>
      </c>
      <c r="G26" s="19">
        <v>1</v>
      </c>
      <c r="H26" s="19">
        <v>6</v>
      </c>
      <c r="I26" s="19">
        <v>1</v>
      </c>
      <c r="J26" s="19">
        <v>3</v>
      </c>
      <c r="K26" s="19">
        <v>1</v>
      </c>
      <c r="L26" s="19">
        <v>6</v>
      </c>
      <c r="M26" s="19">
        <v>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.75" customHeight="1">
      <c r="A27" s="14">
        <v>102</v>
      </c>
      <c r="B27" s="30" t="s">
        <v>62</v>
      </c>
      <c r="C27" s="19">
        <f t="shared" si="8"/>
        <v>19</v>
      </c>
      <c r="D27" s="19">
        <f t="shared" si="6"/>
        <v>10</v>
      </c>
      <c r="E27" s="19">
        <f t="shared" si="7"/>
        <v>9</v>
      </c>
      <c r="F27" s="19">
        <v>3</v>
      </c>
      <c r="G27" s="19">
        <v>1</v>
      </c>
      <c r="H27" s="19">
        <v>3</v>
      </c>
      <c r="I27" s="19">
        <v>6</v>
      </c>
      <c r="J27" s="19">
        <v>2</v>
      </c>
      <c r="K27" s="19">
        <v>2</v>
      </c>
      <c r="L27" s="19">
        <v>2</v>
      </c>
      <c r="M27" s="19"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.75" customHeight="1">
      <c r="A28" s="14">
        <v>102</v>
      </c>
      <c r="B28" s="31" t="s">
        <v>27</v>
      </c>
      <c r="C28" s="19">
        <f t="shared" si="8"/>
        <v>29</v>
      </c>
      <c r="D28" s="19">
        <f t="shared" si="6"/>
        <v>4</v>
      </c>
      <c r="E28" s="19">
        <f t="shared" si="7"/>
        <v>25</v>
      </c>
      <c r="F28" s="19">
        <v>2</v>
      </c>
      <c r="G28" s="19">
        <v>11</v>
      </c>
      <c r="H28" s="19">
        <v>2</v>
      </c>
      <c r="I28" s="19">
        <v>7</v>
      </c>
      <c r="J28" s="19">
        <v>0</v>
      </c>
      <c r="K28" s="19">
        <v>7</v>
      </c>
      <c r="L28" s="19">
        <v>0</v>
      </c>
      <c r="M28" s="19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.75" customHeight="1">
      <c r="A29" s="14">
        <v>102</v>
      </c>
      <c r="B29" s="31" t="s">
        <v>22</v>
      </c>
      <c r="C29" s="19">
        <f t="shared" si="8"/>
        <v>33</v>
      </c>
      <c r="D29" s="19">
        <f t="shared" si="6"/>
        <v>10</v>
      </c>
      <c r="E29" s="19">
        <f t="shared" si="7"/>
        <v>23</v>
      </c>
      <c r="F29" s="19">
        <v>3</v>
      </c>
      <c r="G29" s="19">
        <v>7</v>
      </c>
      <c r="H29" s="19">
        <v>1</v>
      </c>
      <c r="I29" s="19">
        <v>5</v>
      </c>
      <c r="J29" s="19">
        <v>3</v>
      </c>
      <c r="K29" s="19">
        <v>6</v>
      </c>
      <c r="L29" s="19">
        <v>3</v>
      </c>
      <c r="M29" s="19">
        <v>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.75" customHeight="1">
      <c r="A30" s="14">
        <v>102</v>
      </c>
      <c r="B30" s="31" t="s">
        <v>31</v>
      </c>
      <c r="C30" s="19">
        <f t="shared" si="8"/>
        <v>73</v>
      </c>
      <c r="D30" s="19">
        <f t="shared" si="6"/>
        <v>42</v>
      </c>
      <c r="E30" s="19">
        <f t="shared" si="7"/>
        <v>31</v>
      </c>
      <c r="F30" s="19">
        <v>11</v>
      </c>
      <c r="G30" s="19">
        <v>10</v>
      </c>
      <c r="H30" s="19">
        <v>10</v>
      </c>
      <c r="I30" s="19">
        <v>11</v>
      </c>
      <c r="J30" s="19">
        <v>11</v>
      </c>
      <c r="K30" s="19">
        <v>8</v>
      </c>
      <c r="L30" s="19">
        <v>10</v>
      </c>
      <c r="M30" s="19">
        <v>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.75" customHeight="1">
      <c r="A31" s="14">
        <v>102</v>
      </c>
      <c r="B31" s="31" t="s">
        <v>30</v>
      </c>
      <c r="C31" s="19">
        <f>D31+E31</f>
        <v>29</v>
      </c>
      <c r="D31" s="19">
        <f t="shared" si="6"/>
        <v>8</v>
      </c>
      <c r="E31" s="19">
        <f t="shared" si="7"/>
        <v>21</v>
      </c>
      <c r="F31" s="19">
        <v>4</v>
      </c>
      <c r="G31" s="19">
        <v>7</v>
      </c>
      <c r="H31" s="19">
        <v>2</v>
      </c>
      <c r="I31" s="19">
        <v>9</v>
      </c>
      <c r="J31" s="19">
        <v>1</v>
      </c>
      <c r="K31" s="19">
        <v>3</v>
      </c>
      <c r="L31" s="19">
        <v>1</v>
      </c>
      <c r="M31" s="19">
        <v>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.75" customHeight="1">
      <c r="A32" s="14">
        <v>102</v>
      </c>
      <c r="B32" s="30" t="s">
        <v>28</v>
      </c>
      <c r="C32" s="19">
        <f>D32+E32</f>
        <v>38</v>
      </c>
      <c r="D32" s="19">
        <f t="shared" si="6"/>
        <v>19</v>
      </c>
      <c r="E32" s="19">
        <f t="shared" si="7"/>
        <v>19</v>
      </c>
      <c r="F32" s="19">
        <v>5</v>
      </c>
      <c r="G32" s="19">
        <v>4</v>
      </c>
      <c r="H32" s="19">
        <v>4</v>
      </c>
      <c r="I32" s="19">
        <v>3</v>
      </c>
      <c r="J32" s="19">
        <v>4</v>
      </c>
      <c r="K32" s="19">
        <v>5</v>
      </c>
      <c r="L32" s="19">
        <v>6</v>
      </c>
      <c r="M32" s="19">
        <v>7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.75" customHeight="1">
      <c r="A33" s="14">
        <v>102</v>
      </c>
      <c r="B33" s="30" t="s">
        <v>64</v>
      </c>
      <c r="C33" s="19">
        <f>D33+E33</f>
        <v>56</v>
      </c>
      <c r="D33" s="19">
        <f t="shared" si="6"/>
        <v>22</v>
      </c>
      <c r="E33" s="19">
        <f t="shared" si="7"/>
        <v>34</v>
      </c>
      <c r="F33" s="19">
        <v>7</v>
      </c>
      <c r="G33" s="19">
        <v>9</v>
      </c>
      <c r="H33" s="19">
        <v>4</v>
      </c>
      <c r="I33" s="19">
        <v>10</v>
      </c>
      <c r="J33" s="19">
        <v>8</v>
      </c>
      <c r="K33" s="19">
        <v>7</v>
      </c>
      <c r="L33" s="19">
        <v>3</v>
      </c>
      <c r="M33" s="19">
        <v>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.75" customHeight="1">
      <c r="A34" s="14">
        <v>102</v>
      </c>
      <c r="B34" s="31" t="s">
        <v>26</v>
      </c>
      <c r="C34" s="19">
        <f t="shared" si="8"/>
        <v>44</v>
      </c>
      <c r="D34" s="19">
        <f t="shared" si="6"/>
        <v>27</v>
      </c>
      <c r="E34" s="19">
        <f t="shared" si="7"/>
        <v>17</v>
      </c>
      <c r="F34" s="19">
        <v>12</v>
      </c>
      <c r="G34" s="19">
        <v>2</v>
      </c>
      <c r="H34" s="19">
        <v>8</v>
      </c>
      <c r="I34" s="19">
        <v>3</v>
      </c>
      <c r="J34" s="19">
        <v>5</v>
      </c>
      <c r="K34" s="19">
        <v>6</v>
      </c>
      <c r="L34" s="19">
        <v>2</v>
      </c>
      <c r="M34" s="19">
        <v>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customHeight="1">
      <c r="A35" s="14">
        <v>102</v>
      </c>
      <c r="B35" s="30" t="s">
        <v>63</v>
      </c>
      <c r="C35" s="19">
        <f>D35+E35</f>
        <v>32</v>
      </c>
      <c r="D35" s="19">
        <f t="shared" si="6"/>
        <v>14</v>
      </c>
      <c r="E35" s="19">
        <f t="shared" si="7"/>
        <v>18</v>
      </c>
      <c r="F35" s="19">
        <v>3</v>
      </c>
      <c r="G35" s="19">
        <v>6</v>
      </c>
      <c r="H35" s="19">
        <v>5</v>
      </c>
      <c r="I35" s="19">
        <v>6</v>
      </c>
      <c r="J35" s="19">
        <v>4</v>
      </c>
      <c r="K35" s="19">
        <v>5</v>
      </c>
      <c r="L35" s="19">
        <v>2</v>
      </c>
      <c r="M35" s="19">
        <v>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4">
        <v>102</v>
      </c>
      <c r="B36" s="31" t="s">
        <v>67</v>
      </c>
      <c r="C36" s="19">
        <f>D36+E36</f>
        <v>34</v>
      </c>
      <c r="D36" s="19">
        <f t="shared" si="6"/>
        <v>8</v>
      </c>
      <c r="E36" s="19">
        <f t="shared" si="7"/>
        <v>26</v>
      </c>
      <c r="F36" s="19">
        <v>2</v>
      </c>
      <c r="G36" s="19">
        <v>8</v>
      </c>
      <c r="H36" s="19">
        <v>1</v>
      </c>
      <c r="I36" s="19">
        <v>9</v>
      </c>
      <c r="J36" s="19">
        <v>2</v>
      </c>
      <c r="K36" s="19">
        <v>7</v>
      </c>
      <c r="L36" s="19">
        <v>3</v>
      </c>
      <c r="M36" s="19">
        <v>2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4">
        <v>102</v>
      </c>
      <c r="B37" s="31" t="s">
        <v>33</v>
      </c>
      <c r="C37" s="19">
        <f t="shared" si="8"/>
        <v>44</v>
      </c>
      <c r="D37" s="19">
        <f t="shared" si="6"/>
        <v>11</v>
      </c>
      <c r="E37" s="19">
        <f t="shared" si="7"/>
        <v>33</v>
      </c>
      <c r="F37" s="19">
        <v>7</v>
      </c>
      <c r="G37" s="19">
        <v>9</v>
      </c>
      <c r="H37" s="19">
        <v>1</v>
      </c>
      <c r="I37" s="19">
        <v>9</v>
      </c>
      <c r="J37" s="19">
        <v>3</v>
      </c>
      <c r="K37" s="19">
        <v>9</v>
      </c>
      <c r="L37" s="19">
        <v>0</v>
      </c>
      <c r="M37" s="19">
        <v>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4">
        <v>102</v>
      </c>
      <c r="B38" s="31" t="s">
        <v>24</v>
      </c>
      <c r="C38" s="19">
        <f t="shared" si="8"/>
        <v>37</v>
      </c>
      <c r="D38" s="19">
        <f t="shared" si="6"/>
        <v>12</v>
      </c>
      <c r="E38" s="19">
        <f t="shared" si="7"/>
        <v>25</v>
      </c>
      <c r="F38" s="19">
        <v>6</v>
      </c>
      <c r="G38" s="19">
        <v>10</v>
      </c>
      <c r="H38" s="19">
        <v>0</v>
      </c>
      <c r="I38" s="19">
        <v>9</v>
      </c>
      <c r="J38" s="19">
        <v>3</v>
      </c>
      <c r="K38" s="19">
        <v>5</v>
      </c>
      <c r="L38" s="19">
        <v>3</v>
      </c>
      <c r="M38" s="19">
        <v>1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4">
        <v>102</v>
      </c>
      <c r="B39" s="31" t="s">
        <v>34</v>
      </c>
      <c r="C39" s="19">
        <f t="shared" si="8"/>
        <v>26</v>
      </c>
      <c r="D39" s="19">
        <f t="shared" si="6"/>
        <v>2</v>
      </c>
      <c r="E39" s="19">
        <f t="shared" si="7"/>
        <v>24</v>
      </c>
      <c r="F39" s="19">
        <v>1</v>
      </c>
      <c r="G39" s="19">
        <v>8</v>
      </c>
      <c r="H39" s="19">
        <v>1</v>
      </c>
      <c r="I39" s="19">
        <v>7</v>
      </c>
      <c r="J39" s="19">
        <v>0</v>
      </c>
      <c r="K39" s="19">
        <v>3</v>
      </c>
      <c r="L39" s="19">
        <v>0</v>
      </c>
      <c r="M39" s="19">
        <v>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4">
        <v>102</v>
      </c>
      <c r="B40" s="31" t="s">
        <v>68</v>
      </c>
      <c r="C40" s="19">
        <f t="shared" si="8"/>
        <v>24</v>
      </c>
      <c r="D40" s="19">
        <f t="shared" si="6"/>
        <v>1</v>
      </c>
      <c r="E40" s="19">
        <f t="shared" si="7"/>
        <v>23</v>
      </c>
      <c r="F40" s="19">
        <v>1</v>
      </c>
      <c r="G40" s="19">
        <v>8</v>
      </c>
      <c r="H40" s="19">
        <v>0</v>
      </c>
      <c r="I40" s="19">
        <v>6</v>
      </c>
      <c r="J40" s="19">
        <v>0</v>
      </c>
      <c r="K40" s="19">
        <v>7</v>
      </c>
      <c r="L40" s="19">
        <v>0</v>
      </c>
      <c r="M40" s="19">
        <v>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4">
        <v>102</v>
      </c>
      <c r="B41" s="31" t="s">
        <v>69</v>
      </c>
      <c r="C41" s="19">
        <f t="shared" si="8"/>
        <v>43</v>
      </c>
      <c r="D41" s="19">
        <f t="shared" si="6"/>
        <v>13</v>
      </c>
      <c r="E41" s="19">
        <f t="shared" si="7"/>
        <v>30</v>
      </c>
      <c r="F41" s="19">
        <v>8</v>
      </c>
      <c r="G41" s="19">
        <v>6</v>
      </c>
      <c r="H41" s="19">
        <v>1</v>
      </c>
      <c r="I41" s="19">
        <v>9</v>
      </c>
      <c r="J41" s="19">
        <v>1</v>
      </c>
      <c r="K41" s="19">
        <v>7</v>
      </c>
      <c r="L41" s="19">
        <v>3</v>
      </c>
      <c r="M41" s="19">
        <v>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4">
        <v>102</v>
      </c>
      <c r="B42" s="31" t="s">
        <v>76</v>
      </c>
      <c r="C42" s="19">
        <f t="shared" si="8"/>
        <v>2</v>
      </c>
      <c r="D42" s="19">
        <f t="shared" si="6"/>
        <v>1</v>
      </c>
      <c r="E42" s="19">
        <f t="shared" si="7"/>
        <v>1</v>
      </c>
      <c r="F42" s="19">
        <v>1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4">
        <v>102</v>
      </c>
      <c r="B43" s="29" t="s">
        <v>57</v>
      </c>
      <c r="C43" s="17">
        <f>SUM(C44:C47)</f>
        <v>66</v>
      </c>
      <c r="D43" s="17">
        <f aca="true" t="shared" si="9" ref="D43:Q43">SUM(D44:D47)</f>
        <v>31</v>
      </c>
      <c r="E43" s="17">
        <f t="shared" si="9"/>
        <v>35</v>
      </c>
      <c r="F43" s="17">
        <f t="shared" si="9"/>
        <v>7</v>
      </c>
      <c r="G43" s="17">
        <f t="shared" si="9"/>
        <v>11</v>
      </c>
      <c r="H43" s="17">
        <f t="shared" si="9"/>
        <v>9</v>
      </c>
      <c r="I43" s="17">
        <f t="shared" si="9"/>
        <v>8</v>
      </c>
      <c r="J43" s="17">
        <f t="shared" si="9"/>
        <v>8</v>
      </c>
      <c r="K43" s="17">
        <f t="shared" si="9"/>
        <v>7</v>
      </c>
      <c r="L43" s="17">
        <f t="shared" si="9"/>
        <v>4</v>
      </c>
      <c r="M43" s="17">
        <f t="shared" si="9"/>
        <v>4</v>
      </c>
      <c r="N43" s="17">
        <f t="shared" si="9"/>
        <v>2</v>
      </c>
      <c r="O43" s="17">
        <f t="shared" si="9"/>
        <v>2</v>
      </c>
      <c r="P43" s="17">
        <f t="shared" si="9"/>
        <v>0</v>
      </c>
      <c r="Q43" s="17">
        <f t="shared" si="9"/>
        <v>3</v>
      </c>
      <c r="R43" s="17"/>
      <c r="S43" s="17"/>
      <c r="T43" s="17"/>
      <c r="U43" s="17"/>
      <c r="V43" s="17">
        <f>SUM(V44:V47)</f>
        <v>1</v>
      </c>
      <c r="W43" s="17">
        <f>SUM(W44:W47)</f>
        <v>0</v>
      </c>
      <c r="X43" s="17"/>
      <c r="Y43" s="18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4">
        <v>102</v>
      </c>
      <c r="B44" s="31" t="s">
        <v>29</v>
      </c>
      <c r="C44" s="19">
        <f>SUM(D44:E44)</f>
        <v>18</v>
      </c>
      <c r="D44" s="21">
        <f>F44+H44+J44+L44+N44+P44</f>
        <v>13</v>
      </c>
      <c r="E44" s="21">
        <f>G44+I44+K44+M44+O44+Q44</f>
        <v>5</v>
      </c>
      <c r="F44" s="19">
        <v>4</v>
      </c>
      <c r="G44" s="19">
        <v>1</v>
      </c>
      <c r="H44" s="19">
        <v>4</v>
      </c>
      <c r="I44" s="19">
        <v>2</v>
      </c>
      <c r="J44" s="19">
        <v>4</v>
      </c>
      <c r="K44" s="19">
        <v>1</v>
      </c>
      <c r="L44" s="19">
        <v>1</v>
      </c>
      <c r="M44" s="19">
        <v>1</v>
      </c>
      <c r="N44" s="19">
        <v>0</v>
      </c>
      <c r="O44" s="19">
        <v>0</v>
      </c>
      <c r="P44" s="19">
        <v>0</v>
      </c>
      <c r="Q44" s="19">
        <v>0</v>
      </c>
      <c r="R44" s="19"/>
      <c r="S44" s="19"/>
      <c r="T44" s="19"/>
      <c r="U44" s="19"/>
      <c r="V44" s="19">
        <v>0</v>
      </c>
      <c r="W44" s="19">
        <v>0</v>
      </c>
      <c r="X44" s="19"/>
      <c r="Y44" s="2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4">
        <v>102</v>
      </c>
      <c r="B45" s="31" t="s">
        <v>58</v>
      </c>
      <c r="C45" s="19">
        <f>SUM(D45:E45)</f>
        <v>17</v>
      </c>
      <c r="D45" s="21">
        <f>F45+H45+J45+L45+N45+P45</f>
        <v>8</v>
      </c>
      <c r="E45" s="21">
        <f>G45+I45+K45+M45+O45+Q45</f>
        <v>9</v>
      </c>
      <c r="F45" s="19">
        <v>1</v>
      </c>
      <c r="G45" s="19">
        <v>3</v>
      </c>
      <c r="H45" s="19">
        <v>2</v>
      </c>
      <c r="I45" s="19">
        <v>3</v>
      </c>
      <c r="J45" s="19">
        <v>3</v>
      </c>
      <c r="K45" s="19">
        <v>2</v>
      </c>
      <c r="L45" s="19">
        <v>2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19"/>
      <c r="S45" s="19"/>
      <c r="T45" s="19"/>
      <c r="U45" s="19"/>
      <c r="V45" s="19">
        <v>0</v>
      </c>
      <c r="W45" s="19">
        <v>0</v>
      </c>
      <c r="X45" s="19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4">
        <v>102</v>
      </c>
      <c r="B46" s="31" t="s">
        <v>56</v>
      </c>
      <c r="C46" s="19">
        <f>SUM(D46:E46)</f>
        <v>25</v>
      </c>
      <c r="D46" s="21">
        <f>F46+H46+J46+L46+N46+P46+V46</f>
        <v>6</v>
      </c>
      <c r="E46" s="21">
        <f>G46+I46+K46+M46+O46+Q46+W46</f>
        <v>19</v>
      </c>
      <c r="F46" s="19">
        <v>0</v>
      </c>
      <c r="G46" s="19">
        <v>6</v>
      </c>
      <c r="H46" s="19">
        <v>1</v>
      </c>
      <c r="I46" s="19">
        <v>2</v>
      </c>
      <c r="J46" s="19">
        <v>1</v>
      </c>
      <c r="K46" s="19">
        <v>4</v>
      </c>
      <c r="L46" s="19">
        <v>1</v>
      </c>
      <c r="M46" s="19">
        <v>2</v>
      </c>
      <c r="N46" s="19">
        <v>2</v>
      </c>
      <c r="O46" s="19">
        <v>2</v>
      </c>
      <c r="P46" s="19">
        <v>0</v>
      </c>
      <c r="Q46" s="19">
        <v>3</v>
      </c>
      <c r="R46" s="19"/>
      <c r="S46" s="19"/>
      <c r="T46" s="19"/>
      <c r="U46" s="19"/>
      <c r="V46" s="19">
        <v>1</v>
      </c>
      <c r="W46" s="19">
        <v>0</v>
      </c>
      <c r="X46" s="19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4">
        <v>102</v>
      </c>
      <c r="B47" s="31" t="s">
        <v>75</v>
      </c>
      <c r="C47" s="19">
        <f>SUM(D47:E47)</f>
        <v>6</v>
      </c>
      <c r="D47" s="21">
        <f>F47+H47+J47+L47+N47+P47+V47</f>
        <v>4</v>
      </c>
      <c r="E47" s="21">
        <f>G47+I47+K47+M47+O47+Q47+W47</f>
        <v>2</v>
      </c>
      <c r="F47" s="19">
        <v>2</v>
      </c>
      <c r="G47" s="19">
        <v>1</v>
      </c>
      <c r="H47" s="19">
        <v>2</v>
      </c>
      <c r="I47" s="19">
        <v>1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/>
      <c r="S47" s="19"/>
      <c r="T47" s="19"/>
      <c r="U47" s="19"/>
      <c r="V47" s="19">
        <v>0</v>
      </c>
      <c r="W47" s="19">
        <v>0</v>
      </c>
      <c r="X47" s="19"/>
      <c r="Y47" s="2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4">
        <v>102</v>
      </c>
      <c r="B48" s="29" t="s">
        <v>59</v>
      </c>
      <c r="C48" s="17">
        <f aca="true" t="shared" si="10" ref="C48:M48">SUM(C49:C59)</f>
        <v>1585</v>
      </c>
      <c r="D48" s="17">
        <f t="shared" si="10"/>
        <v>487</v>
      </c>
      <c r="E48" s="17">
        <f t="shared" si="10"/>
        <v>1098</v>
      </c>
      <c r="F48" s="17">
        <f t="shared" si="10"/>
        <v>131</v>
      </c>
      <c r="G48" s="17">
        <f t="shared" si="10"/>
        <v>247</v>
      </c>
      <c r="H48" s="17">
        <f t="shared" si="10"/>
        <v>113</v>
      </c>
      <c r="I48" s="17">
        <f t="shared" si="10"/>
        <v>270</v>
      </c>
      <c r="J48" s="17">
        <f t="shared" si="10"/>
        <v>104</v>
      </c>
      <c r="K48" s="17">
        <f t="shared" si="10"/>
        <v>262</v>
      </c>
      <c r="L48" s="17">
        <f t="shared" si="10"/>
        <v>95</v>
      </c>
      <c r="M48" s="17">
        <f t="shared" si="10"/>
        <v>233</v>
      </c>
      <c r="N48" s="17"/>
      <c r="O48" s="17"/>
      <c r="P48" s="17" t="s">
        <v>53</v>
      </c>
      <c r="Q48" s="17" t="s">
        <v>53</v>
      </c>
      <c r="R48" s="17"/>
      <c r="S48" s="17"/>
      <c r="T48" s="17"/>
      <c r="U48" s="17"/>
      <c r="V48" s="17"/>
      <c r="W48" s="17"/>
      <c r="X48" s="17">
        <f>SUM(X49:X59)</f>
        <v>44</v>
      </c>
      <c r="Y48" s="18">
        <f>SUM(Y49:Y59)</f>
        <v>86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4">
        <v>102</v>
      </c>
      <c r="B49" s="30" t="s">
        <v>20</v>
      </c>
      <c r="C49" s="21">
        <f>SUM(D49:E49)</f>
        <v>136</v>
      </c>
      <c r="D49" s="21">
        <f aca="true" t="shared" si="11" ref="D49:D59">F49+H49+J49+L49+X49</f>
        <v>60</v>
      </c>
      <c r="E49" s="21">
        <f aca="true" t="shared" si="12" ref="E49:E59">G49+I49+K49+M49+Y49</f>
        <v>76</v>
      </c>
      <c r="F49" s="19">
        <v>13</v>
      </c>
      <c r="G49" s="19">
        <v>18</v>
      </c>
      <c r="H49" s="19">
        <v>12</v>
      </c>
      <c r="I49" s="19">
        <v>17</v>
      </c>
      <c r="J49" s="19">
        <v>13</v>
      </c>
      <c r="K49" s="19">
        <v>18</v>
      </c>
      <c r="L49" s="19">
        <v>11</v>
      </c>
      <c r="M49" s="19">
        <v>17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>
        <v>11</v>
      </c>
      <c r="Y49" s="23">
        <v>6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4">
        <v>102</v>
      </c>
      <c r="B50" s="30" t="s">
        <v>29</v>
      </c>
      <c r="C50" s="21">
        <f aca="true" t="shared" si="13" ref="C50:C59">SUM(D50:E50)</f>
        <v>124</v>
      </c>
      <c r="D50" s="21">
        <f t="shared" si="11"/>
        <v>38</v>
      </c>
      <c r="E50" s="21">
        <f t="shared" si="12"/>
        <v>86</v>
      </c>
      <c r="F50" s="19">
        <v>8</v>
      </c>
      <c r="G50" s="19">
        <v>22</v>
      </c>
      <c r="H50" s="19">
        <v>12</v>
      </c>
      <c r="I50" s="19">
        <v>17</v>
      </c>
      <c r="J50" s="19">
        <v>10</v>
      </c>
      <c r="K50" s="19">
        <v>24</v>
      </c>
      <c r="L50" s="19">
        <v>5</v>
      </c>
      <c r="M50" s="19">
        <v>19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3</v>
      </c>
      <c r="Y50" s="23">
        <v>4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4">
        <v>102</v>
      </c>
      <c r="B51" s="30" t="s">
        <v>70</v>
      </c>
      <c r="C51" s="21">
        <f t="shared" si="13"/>
        <v>143</v>
      </c>
      <c r="D51" s="21">
        <f t="shared" si="11"/>
        <v>23</v>
      </c>
      <c r="E51" s="21">
        <f t="shared" si="12"/>
        <v>120</v>
      </c>
      <c r="F51" s="19">
        <v>9</v>
      </c>
      <c r="G51" s="19">
        <v>25</v>
      </c>
      <c r="H51" s="19">
        <v>4</v>
      </c>
      <c r="I51" s="19">
        <v>31</v>
      </c>
      <c r="J51" s="19">
        <v>3</v>
      </c>
      <c r="K51" s="19">
        <v>33</v>
      </c>
      <c r="L51" s="19">
        <v>7</v>
      </c>
      <c r="M51" s="19">
        <v>28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0</v>
      </c>
      <c r="Y51" s="23">
        <v>3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4">
        <v>102</v>
      </c>
      <c r="B52" s="30" t="s">
        <v>22</v>
      </c>
      <c r="C52" s="21">
        <f t="shared" si="13"/>
        <v>150</v>
      </c>
      <c r="D52" s="21">
        <f t="shared" si="11"/>
        <v>34</v>
      </c>
      <c r="E52" s="21">
        <f t="shared" si="12"/>
        <v>116</v>
      </c>
      <c r="F52" s="19">
        <v>10</v>
      </c>
      <c r="G52" s="19">
        <v>26</v>
      </c>
      <c r="H52" s="19">
        <v>8</v>
      </c>
      <c r="I52" s="19">
        <v>29</v>
      </c>
      <c r="J52" s="19">
        <v>8</v>
      </c>
      <c r="K52" s="19">
        <v>23</v>
      </c>
      <c r="L52" s="19">
        <v>5</v>
      </c>
      <c r="M52" s="19">
        <v>28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>
        <v>3</v>
      </c>
      <c r="Y52" s="23">
        <v>10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4">
        <v>102</v>
      </c>
      <c r="B53" s="30" t="s">
        <v>30</v>
      </c>
      <c r="C53" s="21">
        <f>SUM(D53:E53)</f>
        <v>158</v>
      </c>
      <c r="D53" s="21">
        <f t="shared" si="11"/>
        <v>38</v>
      </c>
      <c r="E53" s="21">
        <f t="shared" si="12"/>
        <v>120</v>
      </c>
      <c r="F53" s="19">
        <v>13</v>
      </c>
      <c r="G53" s="19">
        <v>28</v>
      </c>
      <c r="H53" s="19">
        <v>10</v>
      </c>
      <c r="I53" s="19">
        <v>27</v>
      </c>
      <c r="J53" s="19">
        <v>7</v>
      </c>
      <c r="K53" s="19">
        <v>32</v>
      </c>
      <c r="L53" s="19">
        <v>7</v>
      </c>
      <c r="M53" s="19">
        <v>23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>
        <v>1</v>
      </c>
      <c r="Y53" s="23">
        <v>10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4">
        <v>102</v>
      </c>
      <c r="B54" s="30" t="s">
        <v>28</v>
      </c>
      <c r="C54" s="21">
        <f>SUM(D54:E54)</f>
        <v>145</v>
      </c>
      <c r="D54" s="21">
        <f t="shared" si="11"/>
        <v>47</v>
      </c>
      <c r="E54" s="21">
        <f t="shared" si="12"/>
        <v>98</v>
      </c>
      <c r="F54" s="19">
        <v>14</v>
      </c>
      <c r="G54" s="19">
        <v>22</v>
      </c>
      <c r="H54" s="19">
        <v>16</v>
      </c>
      <c r="I54" s="19">
        <v>21</v>
      </c>
      <c r="J54" s="19">
        <v>6</v>
      </c>
      <c r="K54" s="19">
        <v>30</v>
      </c>
      <c r="L54" s="19">
        <v>10</v>
      </c>
      <c r="M54" s="19">
        <v>21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v>1</v>
      </c>
      <c r="Y54" s="23">
        <v>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4">
        <v>102</v>
      </c>
      <c r="B55" s="30" t="s">
        <v>26</v>
      </c>
      <c r="C55" s="21">
        <f t="shared" si="13"/>
        <v>127</v>
      </c>
      <c r="D55" s="21">
        <f t="shared" si="11"/>
        <v>56</v>
      </c>
      <c r="E55" s="21">
        <f t="shared" si="12"/>
        <v>71</v>
      </c>
      <c r="F55" s="19">
        <v>17</v>
      </c>
      <c r="G55" s="19">
        <v>15</v>
      </c>
      <c r="H55" s="19">
        <v>11</v>
      </c>
      <c r="I55" s="19">
        <v>21</v>
      </c>
      <c r="J55" s="19">
        <v>10</v>
      </c>
      <c r="K55" s="19">
        <v>15</v>
      </c>
      <c r="L55" s="19">
        <v>12</v>
      </c>
      <c r="M55" s="19">
        <v>9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>
        <v>6</v>
      </c>
      <c r="Y55" s="23">
        <v>11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4">
        <v>102</v>
      </c>
      <c r="B56" s="30" t="s">
        <v>63</v>
      </c>
      <c r="C56" s="21">
        <f>SUM(D56:E56)</f>
        <v>176</v>
      </c>
      <c r="D56" s="21">
        <f t="shared" si="11"/>
        <v>72</v>
      </c>
      <c r="E56" s="21">
        <f t="shared" si="12"/>
        <v>104</v>
      </c>
      <c r="F56" s="19">
        <v>17</v>
      </c>
      <c r="G56" s="19">
        <v>24</v>
      </c>
      <c r="H56" s="19">
        <v>13</v>
      </c>
      <c r="I56" s="19">
        <v>30</v>
      </c>
      <c r="J56" s="19">
        <v>14</v>
      </c>
      <c r="K56" s="19">
        <v>21</v>
      </c>
      <c r="L56" s="19">
        <v>18</v>
      </c>
      <c r="M56" s="19">
        <v>18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>
        <v>10</v>
      </c>
      <c r="Y56" s="23">
        <v>11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4">
        <v>102</v>
      </c>
      <c r="B57" s="30" t="s">
        <v>71</v>
      </c>
      <c r="C57" s="21">
        <f t="shared" si="13"/>
        <v>120</v>
      </c>
      <c r="D57" s="21">
        <f t="shared" si="11"/>
        <v>45</v>
      </c>
      <c r="E57" s="21">
        <f t="shared" si="12"/>
        <v>75</v>
      </c>
      <c r="F57" s="19">
        <v>13</v>
      </c>
      <c r="G57" s="19">
        <v>17</v>
      </c>
      <c r="H57" s="19">
        <v>9</v>
      </c>
      <c r="I57" s="19">
        <v>22</v>
      </c>
      <c r="J57" s="19">
        <v>11</v>
      </c>
      <c r="K57" s="19">
        <v>17</v>
      </c>
      <c r="L57" s="19">
        <v>9</v>
      </c>
      <c r="M57" s="19">
        <v>14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v>3</v>
      </c>
      <c r="Y57" s="23">
        <v>5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4">
        <v>102</v>
      </c>
      <c r="B58" s="30" t="s">
        <v>24</v>
      </c>
      <c r="C58" s="21">
        <f t="shared" si="13"/>
        <v>146</v>
      </c>
      <c r="D58" s="21">
        <f t="shared" si="11"/>
        <v>45</v>
      </c>
      <c r="E58" s="21">
        <f t="shared" si="12"/>
        <v>101</v>
      </c>
      <c r="F58" s="19">
        <v>9</v>
      </c>
      <c r="G58" s="19">
        <v>19</v>
      </c>
      <c r="H58" s="19">
        <v>14</v>
      </c>
      <c r="I58" s="19">
        <v>21</v>
      </c>
      <c r="J58" s="19">
        <v>11</v>
      </c>
      <c r="K58" s="19">
        <v>25</v>
      </c>
      <c r="L58" s="19">
        <v>8</v>
      </c>
      <c r="M58" s="19">
        <v>26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3</v>
      </c>
      <c r="Y58" s="23">
        <v>10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4">
        <v>102</v>
      </c>
      <c r="B59" s="30" t="s">
        <v>25</v>
      </c>
      <c r="C59" s="21">
        <f t="shared" si="13"/>
        <v>160</v>
      </c>
      <c r="D59" s="21">
        <f t="shared" si="11"/>
        <v>29</v>
      </c>
      <c r="E59" s="21">
        <f t="shared" si="12"/>
        <v>131</v>
      </c>
      <c r="F59" s="19">
        <v>8</v>
      </c>
      <c r="G59" s="19">
        <v>31</v>
      </c>
      <c r="H59" s="19">
        <v>4</v>
      </c>
      <c r="I59" s="19">
        <v>34</v>
      </c>
      <c r="J59" s="19">
        <v>11</v>
      </c>
      <c r="K59" s="19">
        <v>24</v>
      </c>
      <c r="L59" s="19">
        <v>3</v>
      </c>
      <c r="M59" s="19">
        <v>30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3</v>
      </c>
      <c r="Y59" s="23">
        <v>12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4">
        <v>102</v>
      </c>
      <c r="B60" s="29" t="s">
        <v>60</v>
      </c>
      <c r="C60" s="17">
        <f aca="true" t="shared" si="14" ref="C60:I60">SUM(C61:C65)</f>
        <v>319</v>
      </c>
      <c r="D60" s="17">
        <f t="shared" si="14"/>
        <v>75</v>
      </c>
      <c r="E60" s="17">
        <f t="shared" si="14"/>
        <v>244</v>
      </c>
      <c r="F60" s="17">
        <f t="shared" si="14"/>
        <v>27</v>
      </c>
      <c r="G60" s="17">
        <f t="shared" si="14"/>
        <v>114</v>
      </c>
      <c r="H60" s="17">
        <f t="shared" si="14"/>
        <v>41</v>
      </c>
      <c r="I60" s="17">
        <f t="shared" si="14"/>
        <v>110</v>
      </c>
      <c r="J60" s="17" t="s">
        <v>53</v>
      </c>
      <c r="K60" s="17" t="s">
        <v>53</v>
      </c>
      <c r="L60" s="17" t="s">
        <v>53</v>
      </c>
      <c r="M60" s="17" t="s">
        <v>53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f>SUM(X61:X65)</f>
        <v>7</v>
      </c>
      <c r="Y60" s="18">
        <f>SUM(Y61:Y65)</f>
        <v>20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4">
        <v>102</v>
      </c>
      <c r="B61" s="30" t="s">
        <v>20</v>
      </c>
      <c r="C61" s="21">
        <f>SUM(D61:E61)</f>
        <v>80</v>
      </c>
      <c r="D61" s="21">
        <f aca="true" t="shared" si="15" ref="D61:E65">F61+H61+X61</f>
        <v>18</v>
      </c>
      <c r="E61" s="21">
        <f t="shared" si="15"/>
        <v>62</v>
      </c>
      <c r="F61" s="19">
        <v>8</v>
      </c>
      <c r="G61" s="19">
        <v>28</v>
      </c>
      <c r="H61" s="19">
        <v>7</v>
      </c>
      <c r="I61" s="19">
        <v>28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>
        <v>3</v>
      </c>
      <c r="Y61" s="23">
        <v>6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4">
        <v>102</v>
      </c>
      <c r="B62" s="30" t="s">
        <v>29</v>
      </c>
      <c r="C62" s="21">
        <f>SUM(D62:E62)</f>
        <v>62</v>
      </c>
      <c r="D62" s="21">
        <f t="shared" si="15"/>
        <v>8</v>
      </c>
      <c r="E62" s="21">
        <f t="shared" si="15"/>
        <v>54</v>
      </c>
      <c r="F62" s="19">
        <v>3</v>
      </c>
      <c r="G62" s="19">
        <v>25</v>
      </c>
      <c r="H62" s="19">
        <v>5</v>
      </c>
      <c r="I62" s="19">
        <v>23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0</v>
      </c>
      <c r="Y62" s="23">
        <v>6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4">
        <v>102</v>
      </c>
      <c r="B63" s="30" t="s">
        <v>27</v>
      </c>
      <c r="C63" s="21">
        <f>SUM(D63:E63)</f>
        <v>75</v>
      </c>
      <c r="D63" s="21">
        <f t="shared" si="15"/>
        <v>21</v>
      </c>
      <c r="E63" s="21">
        <f t="shared" si="15"/>
        <v>54</v>
      </c>
      <c r="F63" s="19">
        <v>10</v>
      </c>
      <c r="G63" s="19">
        <v>29</v>
      </c>
      <c r="H63" s="19">
        <v>10</v>
      </c>
      <c r="I63" s="19">
        <v>24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1</v>
      </c>
      <c r="Y63" s="23">
        <v>1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4">
        <v>102</v>
      </c>
      <c r="B64" s="30" t="s">
        <v>22</v>
      </c>
      <c r="C64" s="21">
        <f>SUM(D64:E64)</f>
        <v>52</v>
      </c>
      <c r="D64" s="21">
        <f t="shared" si="15"/>
        <v>13</v>
      </c>
      <c r="E64" s="21">
        <f t="shared" si="15"/>
        <v>39</v>
      </c>
      <c r="F64" s="19">
        <v>3</v>
      </c>
      <c r="G64" s="19">
        <v>17</v>
      </c>
      <c r="H64" s="19">
        <v>8</v>
      </c>
      <c r="I64" s="19">
        <v>18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>
        <v>2</v>
      </c>
      <c r="Y64" s="23">
        <v>4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4">
        <v>102</v>
      </c>
      <c r="B65" s="30" t="s">
        <v>28</v>
      </c>
      <c r="C65" s="21">
        <f>SUM(D65:E65)</f>
        <v>50</v>
      </c>
      <c r="D65" s="21">
        <f t="shared" si="15"/>
        <v>15</v>
      </c>
      <c r="E65" s="21">
        <f t="shared" si="15"/>
        <v>35</v>
      </c>
      <c r="F65" s="19">
        <v>3</v>
      </c>
      <c r="G65" s="19">
        <v>15</v>
      </c>
      <c r="H65" s="19">
        <v>11</v>
      </c>
      <c r="I65" s="19">
        <v>17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>
        <v>1</v>
      </c>
      <c r="Y65" s="23">
        <v>3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4">
        <v>102</v>
      </c>
      <c r="B66" s="29" t="s">
        <v>61</v>
      </c>
      <c r="C66" s="17">
        <f aca="true" t="shared" si="16" ref="C66:Q66">SUM(C67:C81)</f>
        <v>382</v>
      </c>
      <c r="D66" s="17">
        <f t="shared" si="16"/>
        <v>122</v>
      </c>
      <c r="E66" s="17">
        <f t="shared" si="16"/>
        <v>260</v>
      </c>
      <c r="F66" s="17">
        <f t="shared" si="16"/>
        <v>28</v>
      </c>
      <c r="G66" s="17">
        <f t="shared" si="16"/>
        <v>82</v>
      </c>
      <c r="H66" s="17">
        <f t="shared" si="16"/>
        <v>35</v>
      </c>
      <c r="I66" s="17">
        <f t="shared" si="16"/>
        <v>60</v>
      </c>
      <c r="J66" s="17">
        <f t="shared" si="16"/>
        <v>27</v>
      </c>
      <c r="K66" s="17">
        <f t="shared" si="16"/>
        <v>55</v>
      </c>
      <c r="L66" s="17">
        <f t="shared" si="16"/>
        <v>21</v>
      </c>
      <c r="M66" s="17">
        <f t="shared" si="16"/>
        <v>35</v>
      </c>
      <c r="N66" s="17">
        <f t="shared" si="16"/>
        <v>6</v>
      </c>
      <c r="O66" s="17">
        <f t="shared" si="16"/>
        <v>22</v>
      </c>
      <c r="P66" s="17">
        <f t="shared" si="16"/>
        <v>5</v>
      </c>
      <c r="Q66" s="17">
        <f t="shared" si="16"/>
        <v>6</v>
      </c>
      <c r="R66" s="24" t="s">
        <v>35</v>
      </c>
      <c r="S66" s="24" t="s">
        <v>19</v>
      </c>
      <c r="T66" s="24" t="s">
        <v>19</v>
      </c>
      <c r="U66" s="24" t="s">
        <v>19</v>
      </c>
      <c r="V66" s="24"/>
      <c r="W66" s="24"/>
      <c r="X66" s="17"/>
      <c r="Y66" s="18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4">
        <v>102</v>
      </c>
      <c r="B67" s="30" t="s">
        <v>72</v>
      </c>
      <c r="C67" s="21">
        <f aca="true" t="shared" si="17" ref="C67:C81">SUM(D67:E67)</f>
        <v>32</v>
      </c>
      <c r="D67" s="21">
        <f>F67+H67+J67+L67+N67+P67</f>
        <v>11</v>
      </c>
      <c r="E67" s="21">
        <f>G67+I67+K67+M67+O67+Q67</f>
        <v>21</v>
      </c>
      <c r="F67" s="19">
        <v>3</v>
      </c>
      <c r="G67" s="19">
        <v>6</v>
      </c>
      <c r="H67" s="19">
        <v>2</v>
      </c>
      <c r="I67" s="19">
        <v>3</v>
      </c>
      <c r="J67" s="19">
        <v>4</v>
      </c>
      <c r="K67" s="19">
        <v>6</v>
      </c>
      <c r="L67" s="19">
        <v>1</v>
      </c>
      <c r="M67" s="19">
        <v>4</v>
      </c>
      <c r="N67" s="19">
        <v>1</v>
      </c>
      <c r="O67" s="19">
        <v>2</v>
      </c>
      <c r="P67" s="19">
        <v>0</v>
      </c>
      <c r="Q67" s="19">
        <v>0</v>
      </c>
      <c r="R67" s="19"/>
      <c r="S67" s="19"/>
      <c r="T67" s="19"/>
      <c r="U67" s="19"/>
      <c r="V67" s="19"/>
      <c r="W67" s="19"/>
      <c r="X67" s="19"/>
      <c r="Y67" s="2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4">
        <v>102</v>
      </c>
      <c r="B68" s="30" t="s">
        <v>73</v>
      </c>
      <c r="C68" s="21">
        <f t="shared" si="17"/>
        <v>1</v>
      </c>
      <c r="D68" s="21">
        <f aca="true" t="shared" si="18" ref="D68:D81">F68+H68+J68+L68+N68+P68</f>
        <v>0</v>
      </c>
      <c r="E68" s="21">
        <f aca="true" t="shared" si="19" ref="E68:E81">G68+I68+K68+M68+O68+Q68</f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</v>
      </c>
      <c r="P68" s="19">
        <v>0</v>
      </c>
      <c r="Q68" s="19">
        <v>0</v>
      </c>
      <c r="R68" s="19"/>
      <c r="S68" s="19"/>
      <c r="T68" s="19"/>
      <c r="U68" s="19"/>
      <c r="V68" s="19"/>
      <c r="W68" s="19"/>
      <c r="X68" s="19"/>
      <c r="Y68" s="2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4">
        <v>102</v>
      </c>
      <c r="B69" s="30" t="s">
        <v>29</v>
      </c>
      <c r="C69" s="21">
        <f t="shared" si="17"/>
        <v>38</v>
      </c>
      <c r="D69" s="21">
        <f t="shared" si="18"/>
        <v>11</v>
      </c>
      <c r="E69" s="21">
        <f t="shared" si="19"/>
        <v>27</v>
      </c>
      <c r="F69" s="19">
        <v>2</v>
      </c>
      <c r="G69" s="19">
        <v>8</v>
      </c>
      <c r="H69" s="19">
        <v>4</v>
      </c>
      <c r="I69" s="19">
        <v>6</v>
      </c>
      <c r="J69" s="19">
        <v>3</v>
      </c>
      <c r="K69" s="19">
        <v>7</v>
      </c>
      <c r="L69" s="19">
        <v>2</v>
      </c>
      <c r="M69" s="19">
        <v>4</v>
      </c>
      <c r="N69" s="19">
        <v>0</v>
      </c>
      <c r="O69" s="19">
        <v>2</v>
      </c>
      <c r="P69" s="19">
        <v>0</v>
      </c>
      <c r="Q69" s="19">
        <v>0</v>
      </c>
      <c r="R69" s="19"/>
      <c r="S69" s="19"/>
      <c r="T69" s="19"/>
      <c r="U69" s="19"/>
      <c r="V69" s="19"/>
      <c r="W69" s="19"/>
      <c r="X69" s="19"/>
      <c r="Y69" s="2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4">
        <v>102</v>
      </c>
      <c r="B70" s="31" t="s">
        <v>66</v>
      </c>
      <c r="C70" s="21">
        <f t="shared" si="17"/>
        <v>23</v>
      </c>
      <c r="D70" s="21">
        <f t="shared" si="18"/>
        <v>9</v>
      </c>
      <c r="E70" s="21">
        <f t="shared" si="19"/>
        <v>14</v>
      </c>
      <c r="F70" s="19">
        <v>2</v>
      </c>
      <c r="G70" s="19">
        <v>4</v>
      </c>
      <c r="H70" s="19">
        <v>3</v>
      </c>
      <c r="I70" s="19">
        <v>5</v>
      </c>
      <c r="J70" s="19">
        <v>1</v>
      </c>
      <c r="K70" s="19">
        <v>1</v>
      </c>
      <c r="L70" s="19">
        <v>1</v>
      </c>
      <c r="M70" s="19">
        <v>2</v>
      </c>
      <c r="N70" s="19">
        <v>0</v>
      </c>
      <c r="O70" s="19">
        <v>2</v>
      </c>
      <c r="P70" s="19">
        <v>2</v>
      </c>
      <c r="Q70" s="19">
        <v>0</v>
      </c>
      <c r="R70" s="19"/>
      <c r="S70" s="19"/>
      <c r="T70" s="19"/>
      <c r="U70" s="19"/>
      <c r="V70" s="19"/>
      <c r="W70" s="19"/>
      <c r="X70" s="19"/>
      <c r="Y70" s="2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4">
        <v>102</v>
      </c>
      <c r="B71" s="31" t="s">
        <v>27</v>
      </c>
      <c r="C71" s="21">
        <f t="shared" si="17"/>
        <v>41</v>
      </c>
      <c r="D71" s="21">
        <f t="shared" si="18"/>
        <v>12</v>
      </c>
      <c r="E71" s="21">
        <f t="shared" si="19"/>
        <v>29</v>
      </c>
      <c r="F71" s="19">
        <v>3</v>
      </c>
      <c r="G71" s="19">
        <v>7</v>
      </c>
      <c r="H71" s="19">
        <v>2</v>
      </c>
      <c r="I71" s="19">
        <v>6</v>
      </c>
      <c r="J71" s="19">
        <v>3</v>
      </c>
      <c r="K71" s="19">
        <v>7</v>
      </c>
      <c r="L71" s="19">
        <v>3</v>
      </c>
      <c r="M71" s="19">
        <v>6</v>
      </c>
      <c r="N71" s="19">
        <v>0</v>
      </c>
      <c r="O71" s="19">
        <v>2</v>
      </c>
      <c r="P71" s="19">
        <v>1</v>
      </c>
      <c r="Q71" s="19">
        <v>1</v>
      </c>
      <c r="R71" s="19"/>
      <c r="S71" s="19"/>
      <c r="T71" s="19"/>
      <c r="U71" s="19"/>
      <c r="V71" s="19"/>
      <c r="W71" s="19"/>
      <c r="X71" s="19"/>
      <c r="Y71" s="2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4">
        <v>102</v>
      </c>
      <c r="B72" s="31" t="s">
        <v>22</v>
      </c>
      <c r="C72" s="21">
        <f t="shared" si="17"/>
        <v>26</v>
      </c>
      <c r="D72" s="21">
        <f t="shared" si="18"/>
        <v>12</v>
      </c>
      <c r="E72" s="21">
        <f t="shared" si="19"/>
        <v>14</v>
      </c>
      <c r="F72" s="19">
        <v>3</v>
      </c>
      <c r="G72" s="19">
        <v>5</v>
      </c>
      <c r="H72" s="19">
        <v>3</v>
      </c>
      <c r="I72" s="19">
        <v>3</v>
      </c>
      <c r="J72" s="19">
        <v>6</v>
      </c>
      <c r="K72" s="19">
        <v>1</v>
      </c>
      <c r="L72" s="19">
        <v>0</v>
      </c>
      <c r="M72" s="19">
        <v>2</v>
      </c>
      <c r="N72" s="19">
        <v>0</v>
      </c>
      <c r="O72" s="19">
        <v>2</v>
      </c>
      <c r="P72" s="19">
        <v>0</v>
      </c>
      <c r="Q72" s="19">
        <v>1</v>
      </c>
      <c r="R72" s="19"/>
      <c r="S72" s="19"/>
      <c r="T72" s="19"/>
      <c r="U72" s="19"/>
      <c r="V72" s="19"/>
      <c r="W72" s="19"/>
      <c r="X72" s="19"/>
      <c r="Y72" s="2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4">
        <v>102</v>
      </c>
      <c r="B73" s="31" t="s">
        <v>30</v>
      </c>
      <c r="C73" s="21">
        <f t="shared" si="17"/>
        <v>19</v>
      </c>
      <c r="D73" s="21">
        <f t="shared" si="18"/>
        <v>4</v>
      </c>
      <c r="E73" s="21">
        <f t="shared" si="19"/>
        <v>15</v>
      </c>
      <c r="F73" s="19">
        <v>1</v>
      </c>
      <c r="G73" s="19">
        <v>6</v>
      </c>
      <c r="H73" s="19">
        <v>2</v>
      </c>
      <c r="I73" s="19">
        <v>5</v>
      </c>
      <c r="J73" s="19">
        <v>1</v>
      </c>
      <c r="K73" s="19">
        <v>2</v>
      </c>
      <c r="L73" s="19">
        <v>0</v>
      </c>
      <c r="M73" s="19">
        <v>1</v>
      </c>
      <c r="N73" s="19">
        <v>0</v>
      </c>
      <c r="O73" s="19">
        <v>1</v>
      </c>
      <c r="P73" s="19">
        <v>0</v>
      </c>
      <c r="Q73" s="19">
        <v>0</v>
      </c>
      <c r="R73" s="19"/>
      <c r="S73" s="19"/>
      <c r="T73" s="19"/>
      <c r="U73" s="19"/>
      <c r="V73" s="19"/>
      <c r="W73" s="19"/>
      <c r="X73" s="19"/>
      <c r="Y73" s="2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4">
        <v>102</v>
      </c>
      <c r="B74" s="30" t="s">
        <v>64</v>
      </c>
      <c r="C74" s="21">
        <f t="shared" si="17"/>
        <v>44</v>
      </c>
      <c r="D74" s="21">
        <f t="shared" si="18"/>
        <v>23</v>
      </c>
      <c r="E74" s="21">
        <f t="shared" si="19"/>
        <v>21</v>
      </c>
      <c r="F74" s="19">
        <v>2</v>
      </c>
      <c r="G74" s="19">
        <v>0</v>
      </c>
      <c r="H74" s="19">
        <v>7</v>
      </c>
      <c r="I74" s="19">
        <v>5</v>
      </c>
      <c r="J74" s="19">
        <v>4</v>
      </c>
      <c r="K74" s="19">
        <v>7</v>
      </c>
      <c r="L74" s="19">
        <v>4</v>
      </c>
      <c r="M74" s="19">
        <v>4</v>
      </c>
      <c r="N74" s="19">
        <v>4</v>
      </c>
      <c r="O74" s="19">
        <v>2</v>
      </c>
      <c r="P74" s="19">
        <v>2</v>
      </c>
      <c r="Q74" s="19">
        <v>3</v>
      </c>
      <c r="R74" s="19"/>
      <c r="S74" s="19"/>
      <c r="T74" s="19"/>
      <c r="U74" s="19"/>
      <c r="V74" s="19"/>
      <c r="W74" s="19"/>
      <c r="X74" s="19"/>
      <c r="Y74" s="2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4">
        <v>102</v>
      </c>
      <c r="B75" s="31" t="s">
        <v>26</v>
      </c>
      <c r="C75" s="21">
        <f t="shared" si="17"/>
        <v>26</v>
      </c>
      <c r="D75" s="21">
        <f t="shared" si="18"/>
        <v>12</v>
      </c>
      <c r="E75" s="21">
        <f t="shared" si="19"/>
        <v>14</v>
      </c>
      <c r="F75" s="19">
        <v>2</v>
      </c>
      <c r="G75" s="19">
        <v>4</v>
      </c>
      <c r="H75" s="19">
        <v>2</v>
      </c>
      <c r="I75" s="19">
        <v>4</v>
      </c>
      <c r="J75" s="19">
        <v>2</v>
      </c>
      <c r="K75" s="19">
        <v>3</v>
      </c>
      <c r="L75" s="19">
        <v>6</v>
      </c>
      <c r="M75" s="19">
        <v>0</v>
      </c>
      <c r="N75" s="19">
        <v>0</v>
      </c>
      <c r="O75" s="19">
        <v>3</v>
      </c>
      <c r="P75" s="19">
        <v>0</v>
      </c>
      <c r="Q75" s="19">
        <v>0</v>
      </c>
      <c r="R75" s="19"/>
      <c r="S75" s="19"/>
      <c r="T75" s="19"/>
      <c r="U75" s="19"/>
      <c r="V75" s="19"/>
      <c r="W75" s="19"/>
      <c r="X75" s="19"/>
      <c r="Y75" s="2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4">
        <v>102</v>
      </c>
      <c r="B76" s="30" t="s">
        <v>63</v>
      </c>
      <c r="C76" s="21">
        <f t="shared" si="17"/>
        <v>26</v>
      </c>
      <c r="D76" s="21">
        <f t="shared" si="18"/>
        <v>11</v>
      </c>
      <c r="E76" s="21">
        <f t="shared" si="19"/>
        <v>15</v>
      </c>
      <c r="F76" s="19">
        <v>5</v>
      </c>
      <c r="G76" s="19">
        <v>2</v>
      </c>
      <c r="H76" s="19">
        <v>4</v>
      </c>
      <c r="I76" s="19">
        <v>4</v>
      </c>
      <c r="J76" s="19">
        <v>0</v>
      </c>
      <c r="K76" s="19">
        <v>5</v>
      </c>
      <c r="L76" s="19">
        <v>2</v>
      </c>
      <c r="M76" s="19">
        <v>4</v>
      </c>
      <c r="N76" s="19">
        <v>0</v>
      </c>
      <c r="O76" s="19">
        <v>0</v>
      </c>
      <c r="P76" s="19">
        <v>0</v>
      </c>
      <c r="Q76" s="19">
        <v>0</v>
      </c>
      <c r="R76" s="19"/>
      <c r="S76" s="19"/>
      <c r="T76" s="19"/>
      <c r="U76" s="19"/>
      <c r="V76" s="19"/>
      <c r="W76" s="19"/>
      <c r="X76" s="19"/>
      <c r="Y76" s="23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4">
        <v>102</v>
      </c>
      <c r="B77" s="31" t="s">
        <v>67</v>
      </c>
      <c r="C77" s="21">
        <f t="shared" si="17"/>
        <v>27</v>
      </c>
      <c r="D77" s="21">
        <f t="shared" si="18"/>
        <v>4</v>
      </c>
      <c r="E77" s="21">
        <f t="shared" si="19"/>
        <v>23</v>
      </c>
      <c r="F77" s="19">
        <v>1</v>
      </c>
      <c r="G77" s="19">
        <v>7</v>
      </c>
      <c r="H77" s="19">
        <v>0</v>
      </c>
      <c r="I77" s="19">
        <v>6</v>
      </c>
      <c r="J77" s="19">
        <v>2</v>
      </c>
      <c r="K77" s="19">
        <v>3</v>
      </c>
      <c r="L77" s="19">
        <v>1</v>
      </c>
      <c r="M77" s="19">
        <v>4</v>
      </c>
      <c r="N77" s="19">
        <v>0</v>
      </c>
      <c r="O77" s="19">
        <v>2</v>
      </c>
      <c r="P77" s="19">
        <v>0</v>
      </c>
      <c r="Q77" s="19">
        <v>1</v>
      </c>
      <c r="R77" s="19"/>
      <c r="S77" s="19"/>
      <c r="T77" s="19"/>
      <c r="U77" s="19"/>
      <c r="V77" s="19"/>
      <c r="W77" s="19"/>
      <c r="X77" s="19"/>
      <c r="Y77" s="2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4">
        <v>102</v>
      </c>
      <c r="B78" s="30" t="s">
        <v>74</v>
      </c>
      <c r="C78" s="21">
        <f t="shared" si="17"/>
        <v>24</v>
      </c>
      <c r="D78" s="21">
        <f t="shared" si="18"/>
        <v>3</v>
      </c>
      <c r="E78" s="21">
        <f t="shared" si="19"/>
        <v>21</v>
      </c>
      <c r="F78" s="19">
        <v>1</v>
      </c>
      <c r="G78" s="19">
        <v>15</v>
      </c>
      <c r="H78" s="19">
        <v>0</v>
      </c>
      <c r="I78" s="19">
        <v>0</v>
      </c>
      <c r="J78" s="19">
        <v>0</v>
      </c>
      <c r="K78" s="19">
        <v>5</v>
      </c>
      <c r="L78" s="19">
        <v>1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19"/>
      <c r="S78" s="19"/>
      <c r="T78" s="19"/>
      <c r="U78" s="19"/>
      <c r="V78" s="19"/>
      <c r="W78" s="19"/>
      <c r="X78" s="19"/>
      <c r="Y78" s="2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4">
        <v>102</v>
      </c>
      <c r="B79" s="30" t="s">
        <v>71</v>
      </c>
      <c r="C79" s="21">
        <f t="shared" si="17"/>
        <v>17</v>
      </c>
      <c r="D79" s="21">
        <f t="shared" si="18"/>
        <v>4</v>
      </c>
      <c r="E79" s="21">
        <f t="shared" si="19"/>
        <v>13</v>
      </c>
      <c r="F79" s="19">
        <v>1</v>
      </c>
      <c r="G79" s="19">
        <v>7</v>
      </c>
      <c r="H79" s="19">
        <v>2</v>
      </c>
      <c r="I79" s="19">
        <v>3</v>
      </c>
      <c r="J79" s="19">
        <v>1</v>
      </c>
      <c r="K79" s="19">
        <v>1</v>
      </c>
      <c r="L79" s="19">
        <v>0</v>
      </c>
      <c r="M79" s="19">
        <v>2</v>
      </c>
      <c r="N79" s="19">
        <v>0</v>
      </c>
      <c r="O79" s="19">
        <v>0</v>
      </c>
      <c r="P79" s="19">
        <v>0</v>
      </c>
      <c r="Q79" s="19">
        <v>0</v>
      </c>
      <c r="R79" s="19"/>
      <c r="S79" s="19"/>
      <c r="T79" s="19"/>
      <c r="U79" s="19"/>
      <c r="V79" s="19"/>
      <c r="W79" s="19"/>
      <c r="X79" s="19"/>
      <c r="Y79" s="2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4">
        <v>102</v>
      </c>
      <c r="B80" s="31" t="s">
        <v>24</v>
      </c>
      <c r="C80" s="21">
        <f t="shared" si="17"/>
        <v>19</v>
      </c>
      <c r="D80" s="21">
        <f t="shared" si="18"/>
        <v>5</v>
      </c>
      <c r="E80" s="21">
        <f t="shared" si="19"/>
        <v>14</v>
      </c>
      <c r="F80" s="19">
        <v>2</v>
      </c>
      <c r="G80" s="19">
        <v>4</v>
      </c>
      <c r="H80" s="19">
        <v>3</v>
      </c>
      <c r="I80" s="19">
        <v>5</v>
      </c>
      <c r="J80" s="19">
        <v>0</v>
      </c>
      <c r="K80" s="19">
        <v>3</v>
      </c>
      <c r="L80" s="19">
        <v>0</v>
      </c>
      <c r="M80" s="19">
        <v>1</v>
      </c>
      <c r="N80" s="19">
        <v>0</v>
      </c>
      <c r="O80" s="19">
        <v>1</v>
      </c>
      <c r="P80" s="19">
        <v>0</v>
      </c>
      <c r="Q80" s="19">
        <v>0</v>
      </c>
      <c r="R80" s="19"/>
      <c r="S80" s="19"/>
      <c r="T80" s="19"/>
      <c r="U80" s="19"/>
      <c r="V80" s="19"/>
      <c r="W80" s="19"/>
      <c r="X80" s="19"/>
      <c r="Y80" s="23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 thickBot="1">
      <c r="A81" s="14">
        <v>102</v>
      </c>
      <c r="B81" s="32" t="s">
        <v>34</v>
      </c>
      <c r="C81" s="25">
        <f t="shared" si="17"/>
        <v>19</v>
      </c>
      <c r="D81" s="25">
        <f t="shared" si="18"/>
        <v>1</v>
      </c>
      <c r="E81" s="25">
        <f t="shared" si="19"/>
        <v>18</v>
      </c>
      <c r="F81" s="26">
        <v>0</v>
      </c>
      <c r="G81" s="26">
        <v>7</v>
      </c>
      <c r="H81" s="26">
        <v>1</v>
      </c>
      <c r="I81" s="26">
        <v>5</v>
      </c>
      <c r="J81" s="26">
        <v>0</v>
      </c>
      <c r="K81" s="26">
        <v>4</v>
      </c>
      <c r="L81" s="26">
        <v>0</v>
      </c>
      <c r="M81" s="26">
        <v>0</v>
      </c>
      <c r="N81" s="26">
        <v>0</v>
      </c>
      <c r="O81" s="26">
        <v>2</v>
      </c>
      <c r="P81" s="26">
        <v>0</v>
      </c>
      <c r="Q81" s="26">
        <v>0</v>
      </c>
      <c r="R81" s="26"/>
      <c r="S81" s="26"/>
      <c r="T81" s="26"/>
      <c r="U81" s="26"/>
      <c r="V81" s="26"/>
      <c r="W81" s="26"/>
      <c r="X81" s="26"/>
      <c r="Y81" s="27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6.5">
      <c r="A82" s="4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26:57" ht="16.5"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26:57" ht="16.5"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26:57" ht="16.5"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26:57" ht="16.5"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26:57" ht="16.5"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26:57" ht="16.5"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26:57" ht="16.5"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26:57" ht="16.5"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26:57" ht="16.5"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26:57" ht="16.5"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26:57" ht="16.5"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26:57" ht="16.5"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26:57" ht="16.5"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26:57" ht="16.5"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26:57" ht="16.5"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26:57" ht="16.5"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26:57" ht="16.5"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26:57" ht="16.5"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26:57" ht="16.5"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26:57" ht="16.5"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26:57" ht="16.5"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26:57" ht="16.5"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26:57" ht="16.5"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26:57" ht="16.5"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26:57" ht="16.5"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26:57" ht="16.5"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26:57" ht="16.5"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26:57" ht="16.5"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26:57" ht="16.5"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26:57" ht="16.5"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26:57" ht="16.5"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26:57" ht="16.5"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26:57" ht="16.5"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26:57" ht="16.5"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26:57" ht="16.5"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26:57" ht="16.5"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26:57" ht="16.5"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26:57" ht="16.5"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26:57" ht="16.5"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26:57" ht="16.5"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26:57" ht="16.5"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26:57" ht="16.5"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26:57" ht="16.5"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26:57" ht="16.5"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26:57" ht="16.5"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26:57" ht="16.5"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26:57" ht="16.5"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26:57" ht="16.5"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26:57" ht="16.5"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26:57" ht="16.5"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26:57" ht="16.5"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26:57" ht="16.5"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26:57" ht="16.5"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26:57" ht="16.5"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26:57" ht="16.5"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26:57" ht="16.5"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26:57" ht="16.5"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26:57" ht="16.5"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26:57" ht="16.5"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26:57" ht="16.5"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26:57" ht="16.5"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26:57" ht="16.5"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26:57" ht="16.5"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26:57" ht="16.5"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26:57" ht="16.5"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26:57" ht="16.5"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26:57" ht="16.5"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26:57" ht="16.5"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26:57" ht="16.5"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26:57" ht="16.5"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26:57" ht="16.5"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26:57" ht="16.5"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26:57" ht="16.5"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26:57" ht="16.5"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26:57" ht="16.5"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26:57" ht="16.5"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26:57" ht="16.5"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26:57" ht="16.5"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26:57" ht="16.5"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26:57" ht="16.5"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26:57" ht="16.5"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26:57" ht="16.5"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26:57" ht="16.5"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26:57" ht="16.5"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26:57" ht="16.5"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26:57" ht="16.5"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26:57" ht="16.5"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26:57" ht="16.5"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26:57" ht="16.5"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26:57" ht="16.5"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26:57" ht="16.5"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26:57" ht="16.5"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26:57" ht="16.5"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26:57" ht="16.5"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26:57" ht="16.5"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26:57" ht="16.5"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26:57" ht="16.5"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26:57" ht="16.5"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26:57" ht="16.5"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26:57" ht="16.5"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26:57" ht="16.5"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26:57" ht="16.5"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26:57" ht="16.5"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26:57" ht="16.5"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26:57" ht="16.5"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26:57" ht="16.5"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26:57" ht="16.5"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26:57" ht="16.5"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26:57" ht="16.5"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26:57" ht="16.5"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26:57" ht="16.5"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26:57" ht="16.5"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26:57" ht="16.5"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26:57" ht="16.5"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26:57" ht="16.5"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26:57" ht="16.5"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26:57" ht="16.5"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26:57" ht="16.5"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26:57" ht="16.5"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26:57" ht="16.5"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26:57" ht="16.5"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26:57" ht="16.5"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26:57" ht="16.5"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26:57" ht="16.5"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26:57" ht="16.5"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26:57" ht="16.5"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26:57" ht="16.5"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26:57" ht="16.5"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26:57" ht="16.5"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26:57" ht="16.5"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26:57" ht="16.5"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26:57" ht="16.5"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26:57" ht="16.5"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26:57" ht="16.5"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26:57" ht="16.5"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26:57" ht="16.5"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26:57" ht="16.5"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26:57" ht="16.5"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26:57" ht="16.5"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26:57" ht="16.5"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26:57" ht="16.5"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26:57" ht="16.5"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26:57" ht="16.5"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26:57" ht="16.5"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26:57" ht="16.5"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26:57" ht="16.5"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26:57" ht="16.5"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26:57" ht="16.5"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26:57" ht="16.5"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26:57" ht="16.5"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26:57" ht="16.5"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26:57" ht="16.5"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26:57" ht="16.5"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26:57" ht="16.5"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26:57" ht="16.5"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26:57" ht="16.5"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26:57" ht="16.5"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26:57" ht="16.5"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26:57" ht="16.5"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26:57" ht="16.5"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26:57" ht="16.5"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26:57" ht="16.5"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26:57" ht="16.5"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26:57" ht="16.5"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26:57" ht="16.5"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26:57" ht="16.5"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26:57" ht="16.5"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26:57" ht="16.5"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26:57" ht="16.5"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26:57" ht="16.5"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26:57" ht="16.5"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26:57" ht="16.5"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26:57" ht="16.5"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26:57" ht="16.5"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26:57" ht="16.5"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26:57" ht="16.5"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26:57" ht="16.5"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26:57" ht="16.5"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26:57" ht="16.5"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26:57" ht="16.5"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26:57" ht="16.5"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26:57" ht="16.5"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26:57" ht="16.5"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26:57" ht="16.5"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26:57" ht="16.5"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26:57" ht="16.5"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26:57" ht="16.5"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26:57" ht="16.5"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26:57" ht="16.5"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26:57" ht="16.5"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26:57" ht="16.5"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26:57" ht="16.5"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26:57" ht="16.5"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26:57" ht="16.5"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26:57" ht="16.5"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26:57" ht="16.5"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26:57" ht="16.5"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26:57" ht="16.5"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26:57" ht="16.5"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26:57" ht="16.5"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26:57" ht="16.5"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26:57" ht="16.5"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26:57" ht="16.5"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26:57" ht="16.5"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26:57" ht="16.5"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26:57" ht="16.5"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26:57" ht="16.5"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26:57" ht="16.5"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26:57" ht="16.5"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26:57" ht="16.5"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26:57" ht="16.5"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26:57" ht="16.5"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26:57" ht="16.5"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26:57" ht="16.5"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26:57" ht="16.5"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26:57" ht="16.5"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26:57" ht="16.5"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26:57" ht="16.5"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26:57" ht="16.5"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26:57" ht="16.5"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26:57" ht="16.5"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26:57" ht="16.5"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26:57" ht="16.5"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26:57" ht="16.5"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26:57" ht="16.5"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26:57" ht="16.5"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26:57" ht="16.5"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26:57" ht="16.5"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26:57" ht="16.5"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26:57" ht="16.5"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26:57" ht="16.5"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26:57" ht="16.5"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26:57" ht="16.5"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26:57" ht="16.5"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26:57" ht="16.5"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26:57" ht="16.5"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26:57" ht="16.5"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26:57" ht="16.5"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26:57" ht="16.5"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26:57" ht="16.5"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26:57" ht="16.5"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26:57" ht="16.5"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26:57" ht="16.5"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26:57" ht="16.5"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26:57" ht="16.5"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26:57" ht="16.5"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26:57" ht="16.5"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26:57" ht="16.5"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26:57" ht="16.5"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26:57" ht="16.5"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26:57" ht="16.5"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26:57" ht="16.5"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26:57" ht="16.5"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26:57" ht="16.5"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26:57" ht="16.5"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26:57" ht="16.5"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26:57" ht="16.5"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26:57" ht="16.5"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26:57" ht="16.5"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26:57" ht="16.5"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26:57" ht="16.5"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26:57" ht="16.5"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26:57" ht="16.5"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26:57" ht="16.5"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26:57" ht="16.5"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26:57" ht="16.5"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26:57" ht="16.5"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26:57" ht="16.5"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26:57" ht="16.5"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26:57" ht="16.5"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26:57" ht="16.5"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26:57" ht="16.5"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26:57" ht="16.5"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26:57" ht="16.5"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26:57" ht="16.5"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26:57" ht="16.5"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26:57" ht="16.5"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26:57" ht="16.5"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26:57" ht="16.5"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26:57" ht="16.5"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26:57" ht="16.5"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26:57" ht="16.5"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26:57" ht="16.5"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26:57" ht="16.5"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26:57" ht="16.5"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26:57" ht="16.5"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26:57" ht="16.5"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26:57" ht="16.5"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26:57" ht="16.5"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26:57" ht="16.5"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26:57" ht="16.5"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26:57" ht="16.5"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26:57" ht="16.5"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26:57" ht="16.5"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26:57" ht="16.5"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26:57" ht="16.5"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26:57" ht="16.5"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26:57" ht="16.5"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26:57" ht="16.5"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26:57" ht="16.5"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26:57" ht="16.5"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26:57" ht="16.5"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6:57" ht="16.5"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6:57" ht="16.5"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6:57" ht="16.5"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6:57" ht="16.5"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6:57" ht="16.5"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6:57" ht="16.5"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6:57" ht="16.5"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6:57" ht="16.5"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6:57" ht="16.5"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6:57" ht="16.5"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6:57" ht="16.5"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6:57" ht="16.5"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6:57" ht="16.5"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6:57" ht="16.5"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26:57" ht="16.5"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26:57" ht="16.5"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26:57" ht="16.5"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26:57" ht="16.5"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26:57" ht="16.5"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26:57" ht="16.5"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26:57" ht="16.5"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26:57" ht="16.5"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26:57" ht="16.5"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26:57" ht="16.5"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26:57" ht="16.5"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26:57" ht="16.5"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26:57" ht="16.5"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26:57" ht="16.5"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26:57" ht="16.5"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26:57" ht="16.5"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26:57" ht="16.5"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26:57" ht="16.5"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26:57" ht="16.5"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26:57" ht="16.5"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26:57" ht="16.5"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26:57" ht="16.5"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26:57" ht="16.5"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26:57" ht="16.5"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26:57" ht="16.5"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26:57" ht="16.5"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26:57" ht="16.5"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26:57" ht="16.5"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26:57" ht="16.5"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26:57" ht="16.5"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26:57" ht="16.5"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26:57" ht="16.5"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26:57" ht="16.5"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26:57" ht="16.5"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26:57" ht="16.5"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26:57" ht="16.5"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26:57" ht="16.5"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26:57" ht="16.5"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26:57" ht="16.5"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26:57" ht="16.5"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26:57" ht="16.5"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26:57" ht="16.5"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26:57" ht="16.5"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26:57" ht="16.5"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26:57" ht="16.5"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26:57" ht="16.5"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26:57" ht="16.5"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26:57" ht="16.5"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26:57" ht="16.5"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26:57" ht="16.5"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26:57" ht="16.5"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26:57" ht="16.5"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26:57" ht="16.5"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26:57" ht="16.5"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26:57" ht="16.5"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26:57" ht="16.5"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26:57" ht="16.5"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26:57" ht="16.5"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26:57" ht="16.5"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26:57" ht="16.5"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26:57" ht="16.5"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26:57" ht="16.5"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26:57" ht="16.5"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26:57" ht="16.5"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26:57" ht="16.5"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26:57" ht="16.5"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26:57" ht="16.5"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26:57" ht="16.5"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26:57" ht="16.5"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26:57" ht="16.5"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26:57" ht="16.5"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26:57" ht="16.5"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26:57" ht="16.5"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26:57" ht="16.5"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26:57" ht="16.5"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26:57" ht="16.5"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26:57" ht="16.5"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26:57" ht="16.5"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26:57" ht="16.5"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26:57" ht="16.5"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26:57" ht="16.5"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26:57" ht="16.5"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26:57" ht="16.5"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26:57" ht="16.5"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26:57" ht="16.5"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26:57" ht="16.5"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26:57" ht="16.5"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26:57" ht="16.5"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26:57" ht="16.5"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26:57" ht="16.5"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26:57" ht="16.5"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26:57" ht="16.5"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26:57" ht="16.5"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26:57" ht="16.5"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26:57" ht="16.5"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26:57" ht="16.5"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26:57" ht="16.5"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26:57" ht="16.5"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26:57" ht="16.5"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26:57" ht="16.5"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26:57" ht="16.5"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26:57" ht="16.5"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26:57" ht="16.5"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26:57" ht="16.5"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26:57" ht="16.5"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26:57" ht="16.5"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26:57" ht="16.5"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26:57" ht="16.5"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26:57" ht="16.5"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26:57" ht="16.5"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26:57" ht="16.5"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26:57" ht="16.5"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26:57" ht="16.5"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26:57" ht="16.5"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26:57" ht="16.5"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26:57" ht="16.5"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26:57" ht="16.5"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26:57" ht="16.5"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26:57" ht="16.5"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26:57" ht="16.5"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26:57" ht="16.5"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26:57" ht="16.5"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26:57" ht="16.5"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26:57" ht="16.5"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26:57" ht="16.5"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26:57" ht="16.5"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26:57" ht="16.5"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26:57" ht="16.5"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26:57" ht="16.5"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26:57" ht="16.5"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26:57" ht="16.5"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26:57" ht="16.5"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26:57" ht="16.5"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26:57" ht="16.5"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26:57" ht="16.5"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26:57" ht="16.5"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26:57" ht="16.5"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26:57" ht="16.5"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26:57" ht="16.5"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26:57" ht="16.5"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26:57" ht="16.5"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26:57" ht="16.5"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26:57" ht="16.5"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26:57" ht="16.5"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26:57" ht="16.5"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26:57" ht="16.5"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26:57" ht="16.5"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26:57" ht="16.5"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26:57" ht="16.5"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26:57" ht="16.5"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26:57" ht="16.5"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26:57" ht="16.5"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26:57" ht="16.5"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26:57" ht="16.5"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26:57" ht="16.5"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26:57" ht="16.5"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26:57" ht="16.5"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26:57" ht="16.5"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26:57" ht="16.5"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26:57" ht="16.5"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26:57" ht="16.5"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26:57" ht="16.5"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26:57" ht="16.5"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26:57" ht="16.5"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26:57" ht="16.5"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26:57" ht="16.5"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26:57" ht="16.5"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26:57" ht="16.5"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26:57" ht="16.5"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26:57" ht="16.5"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26:57" ht="16.5"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26:57" ht="16.5"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26:57" ht="16.5"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26:57" ht="16.5"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26:57" ht="16.5"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26:57" ht="16.5"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26:57" ht="16.5"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26:57" ht="16.5"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26:57" ht="16.5"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26:57" ht="16.5"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26:57" ht="16.5"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26:57" ht="16.5"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26:57" ht="16.5"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26:57" ht="16.5"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26:57" ht="16.5"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26:57" ht="16.5"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26:57" ht="16.5"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26:57" ht="16.5"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26:57" ht="16.5"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26:57" ht="16.5"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26:57" ht="16.5"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26:57" ht="16.5"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26:57" ht="16.5"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26:57" ht="16.5"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26:57" ht="16.5"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26:57" ht="16.5"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26:57" ht="16.5"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26:57" ht="16.5"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26:57" ht="16.5"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26:57" ht="16.5"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26:57" ht="16.5"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26:57" ht="16.5"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26:57" ht="16.5"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26:57" ht="16.5"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26:57" ht="16.5"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26:57" ht="16.5"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26:57" ht="16.5"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26:57" ht="16.5"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26:57" ht="16.5"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26:57" ht="16.5"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26:57" ht="16.5"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26:57" ht="16.5"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26:57" ht="16.5"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26:57" ht="16.5"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26:57" ht="16.5"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26:57" ht="16.5"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26:57" ht="16.5"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26:57" ht="16.5"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26:57" ht="16.5"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26:57" ht="16.5"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26:57" ht="16.5"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26:57" ht="16.5"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26:57" ht="16.5"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26:57" ht="16.5"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26:57" ht="16.5"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26:57" ht="16.5"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26:57" ht="16.5"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26:57" ht="16.5"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26:57" ht="16.5"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26:57" ht="16.5"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26:57" ht="16.5"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26:57" ht="16.5"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26:57" ht="16.5"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26:57" ht="16.5"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26:57" ht="16.5"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26:57" ht="16.5"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26:57" ht="16.5"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26:57" ht="16.5"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26:57" ht="16.5"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26:57" ht="16.5"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26:57" ht="16.5"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26:57" ht="16.5"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26:57" ht="16.5"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26:57" ht="16.5"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26:57" ht="16.5"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26:57" ht="16.5"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26:57" ht="16.5"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26:57" ht="16.5"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26:57" ht="16.5"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26:57" ht="16.5"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26:57" ht="16.5"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26:57" ht="16.5"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26:57" ht="16.5"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26:57" ht="16.5"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26:57" ht="16.5"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26:57" ht="16.5"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26:57" ht="16.5"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26:57" ht="16.5"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26:57" ht="16.5"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26:57" ht="16.5"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26:57" ht="16.5"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26:57" ht="16.5"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26:57" ht="16.5"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26:57" ht="16.5"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26:57" ht="16.5"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26:57" ht="16.5"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26:57" ht="16.5"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26:57" ht="16.5"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26:57" ht="16.5"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26:57" ht="16.5"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26:57" ht="16.5"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26:57" ht="16.5"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26:57" ht="16.5"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26:57" ht="16.5"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26:57" ht="16.5"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26:57" ht="16.5"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26:57" ht="16.5"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26:57" ht="16.5"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26:57" ht="16.5"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26:57" ht="16.5"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26:57" ht="16.5"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26:57" ht="16.5"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26:57" ht="16.5"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26:57" ht="16.5"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26:57" ht="16.5"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26:57" ht="16.5"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26:57" ht="16.5"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26:57" ht="16.5"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26:57" ht="16.5"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26:57" ht="16.5"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26:57" ht="16.5"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26:57" ht="16.5"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26:57" ht="16.5"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26:57" ht="16.5"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26:57" ht="16.5"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26:57" ht="16.5"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26:57" ht="16.5"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26:57" ht="16.5"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26:57" ht="16.5"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26:57" ht="16.5"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26:57" ht="16.5"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26:57" ht="16.5"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26:57" ht="16.5"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26:57" ht="16.5"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26:57" ht="16.5"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26:57" ht="16.5"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26:57" ht="16.5"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26:57" ht="16.5"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26:57" ht="16.5"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26:57" ht="16.5"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26:57" ht="16.5"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26:57" ht="16.5"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26:57" ht="16.5"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26:57" ht="16.5"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26:57" ht="16.5"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26:57" ht="16.5"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26:57" ht="16.5"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26:57" ht="16.5"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26:57" ht="16.5"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26:57" ht="16.5"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26:57" ht="16.5"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26:57" ht="16.5"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26:57" ht="16.5"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26:57" ht="16.5"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26:57" ht="16.5"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26:57" ht="16.5"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26:57" ht="16.5"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26:57" ht="16.5"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26:57" ht="16.5"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26:57" ht="16.5"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26:57" ht="16.5"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26:57" ht="16.5"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26:57" ht="16.5"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26:57" ht="16.5"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26:57" ht="16.5"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26:57" ht="16.5"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26:57" ht="16.5"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26:57" ht="16.5"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26:57" ht="16.5"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26:57" ht="16.5"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26:57" ht="16.5"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26:57" ht="16.5"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26:57" ht="16.5"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26:57" ht="16.5"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26:57" ht="16.5"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26:57" ht="16.5"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26:57" ht="16.5"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26:57" ht="16.5"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26:57" ht="16.5"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26:57" ht="16.5"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26:57" ht="16.5"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26:57" ht="16.5"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26:57" ht="16.5"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26:57" ht="16.5"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26:57" ht="16.5"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26:57" ht="16.5"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26:57" ht="16.5"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26:57" ht="16.5"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26:57" ht="16.5"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26:57" ht="16.5"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26:57" ht="16.5"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26:57" ht="16.5"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26:57" ht="16.5"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26:57" ht="16.5"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26:57" ht="16.5"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26:57" ht="16.5"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26:57" ht="16.5"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26:57" ht="16.5"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26:57" ht="16.5"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26:57" ht="16.5"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26:57" ht="16.5"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26:57" ht="16.5"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26:57" ht="16.5"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26:57" ht="16.5"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26:57" ht="16.5"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26:57" ht="16.5"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26:57" ht="16.5"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26:57" ht="16.5"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26:57" ht="16.5"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26:57" ht="16.5"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26:57" ht="16.5"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26:57" ht="16.5"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26:57" ht="16.5"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26:57" ht="16.5"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26:57" ht="16.5"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26:57" ht="16.5"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  <row r="1443" spans="26:57" ht="16.5"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</row>
  </sheetData>
  <sheetProtection/>
  <mergeCells count="14">
    <mergeCell ref="V2:W2"/>
    <mergeCell ref="P2:Q2"/>
    <mergeCell ref="R2:S2"/>
    <mergeCell ref="T2:U2"/>
    <mergeCell ref="X2:Y2"/>
    <mergeCell ref="A1:Y1"/>
    <mergeCell ref="A2:A3"/>
    <mergeCell ref="B2:B3"/>
    <mergeCell ref="C2:E2"/>
    <mergeCell ref="F2:G2"/>
    <mergeCell ref="H2:I2"/>
    <mergeCell ref="J2:K2"/>
    <mergeCell ref="L2:M2"/>
    <mergeCell ref="N2:O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陳怡君</cp:lastModifiedBy>
  <cp:lastPrinted>2007-10-03T07:15:27Z</cp:lastPrinted>
  <dcterms:created xsi:type="dcterms:W3CDTF">2004-10-26T09:23:13Z</dcterms:created>
  <dcterms:modified xsi:type="dcterms:W3CDTF">2013-10-30T02:18:29Z</dcterms:modified>
  <cp:category/>
  <cp:version/>
  <cp:contentType/>
  <cp:contentStatus/>
</cp:coreProperties>
</file>