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98-2學生人數統計" sheetId="1" r:id="rId1"/>
  </sheets>
  <definedNames/>
  <calcPr fullCalcOnLoad="1"/>
</workbook>
</file>

<file path=xl/sharedStrings.xml><?xml version="1.0" encoding="utf-8"?>
<sst xmlns="http://schemas.openxmlformats.org/spreadsheetml/2006/main" count="213" uniqueCount="78">
  <si>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</si>
  <si>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</si>
  <si>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</si>
  <si>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</si>
  <si>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</si>
  <si>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</si>
  <si>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</si>
  <si>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</si>
  <si>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</si>
  <si>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</si>
  <si>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</si>
  <si>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</si>
  <si>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</si>
  <si>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</si>
  <si>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</si>
  <si>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</si>
  <si>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</si>
  <si>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</si>
  <si>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</si>
  <si>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</si>
  <si>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</si>
  <si>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</si>
  <si>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</si>
  <si>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</si>
  <si>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</si>
  <si>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</si>
  <si>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</si>
  <si>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</si>
  <si>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</si>
  <si>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</si>
  <si>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</si>
  <si>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</si>
  <si>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</si>
  <si>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</si>
  <si>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 xml:space="preserve"> </t>
  </si>
  <si>
    <t>戲劇與劇場應用學系　　　　　　　　</t>
  </si>
  <si>
    <t>總計</t>
  </si>
  <si>
    <t>進修學士班</t>
  </si>
  <si>
    <t>二年制在職專班</t>
  </si>
  <si>
    <t>碩士在職專班</t>
  </si>
  <si>
    <t>視覺傳達設計學系</t>
  </si>
  <si>
    <t>美術學系</t>
  </si>
  <si>
    <t>音樂學系</t>
  </si>
  <si>
    <t>舞蹈學系</t>
  </si>
  <si>
    <t>戲劇與劇場應用學系</t>
  </si>
  <si>
    <t>表演藝術研究所</t>
  </si>
  <si>
    <t>藝術與文化政策管理研究所</t>
  </si>
  <si>
    <t xml:space="preserve">  </t>
  </si>
  <si>
    <t>音樂學系</t>
  </si>
  <si>
    <t>日間學士班</t>
  </si>
  <si>
    <t>高中小學教師美術教學碩士在職班</t>
  </si>
  <si>
    <t>高中小學表演藝術教學碩士在職班</t>
  </si>
  <si>
    <t>日間碩士班</t>
  </si>
  <si>
    <t>日間博士班</t>
  </si>
  <si>
    <t>古蹟藝術修護學系</t>
  </si>
  <si>
    <t>藝術與人文教學研究所</t>
  </si>
  <si>
    <t>美術學系　　　　　　　　</t>
  </si>
  <si>
    <t>美術學系版畫藝術碩士班</t>
  </si>
  <si>
    <t>書畫藝術學系造形藝術碩士班</t>
  </si>
  <si>
    <t>廣播電視學系應用媒體藝術碩士班</t>
  </si>
  <si>
    <t>戲劇學系表演藝術碩士班</t>
  </si>
  <si>
    <t>科系名稱</t>
  </si>
  <si>
    <r>
      <t>98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99.03.31</t>
    </r>
    <r>
      <rPr>
        <b/>
        <sz val="12"/>
        <color indexed="10"/>
        <rFont val="細明體"/>
        <family val="3"/>
      </rPr>
      <t>資料為準）</t>
    </r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</si>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</sst>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4" fillId="3" borderId="12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4"/>
  <sheetViews>
    <sheetView tabSelected="1" zoomScalePageLayoutView="0" workbookViewId="0" topLeftCell="A1">
      <selection activeCell="G18" sqref="G18"/>
    </sheetView>
  </sheetViews>
  <sheetFormatPr defaultColWidth="9.00390625" defaultRowHeight="16.5"/>
  <cols>
    <col min="1" max="1" width="6.625" style="13" customWidth="1"/>
    <col min="2" max="2" width="30.50390625" style="20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24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ht="13.5" customHeight="1">
      <c r="A2" s="28" t="s">
        <v>0</v>
      </c>
      <c r="B2" s="30" t="s">
        <v>61</v>
      </c>
      <c r="C2" s="23" t="s">
        <v>63</v>
      </c>
      <c r="D2" s="23"/>
      <c r="E2" s="23"/>
      <c r="F2" s="23" t="s">
        <v>64</v>
      </c>
      <c r="G2" s="23"/>
      <c r="H2" s="23" t="s">
        <v>65</v>
      </c>
      <c r="I2" s="23"/>
      <c r="J2" s="23" t="s">
        <v>66</v>
      </c>
      <c r="K2" s="23"/>
      <c r="L2" s="23" t="s">
        <v>67</v>
      </c>
      <c r="M2" s="23"/>
      <c r="N2" s="23" t="s">
        <v>68</v>
      </c>
      <c r="O2" s="23"/>
      <c r="P2" s="23" t="s">
        <v>69</v>
      </c>
      <c r="Q2" s="23"/>
      <c r="R2" s="23" t="s">
        <v>70</v>
      </c>
      <c r="S2" s="23"/>
      <c r="T2" s="23" t="s">
        <v>71</v>
      </c>
      <c r="U2" s="23"/>
    </row>
    <row r="3" spans="1:21" ht="11.25" customHeight="1">
      <c r="A3" s="29"/>
      <c r="B3" s="31"/>
      <c r="C3" s="2" t="s">
        <v>72</v>
      </c>
      <c r="D3" s="2" t="s">
        <v>73</v>
      </c>
      <c r="E3" s="2" t="s">
        <v>74</v>
      </c>
      <c r="F3" s="2" t="s">
        <v>73</v>
      </c>
      <c r="G3" s="2" t="s">
        <v>74</v>
      </c>
      <c r="H3" s="2" t="s">
        <v>73</v>
      </c>
      <c r="I3" s="2" t="s">
        <v>74</v>
      </c>
      <c r="J3" s="2" t="s">
        <v>73</v>
      </c>
      <c r="K3" s="2" t="s">
        <v>74</v>
      </c>
      <c r="L3" s="2" t="s">
        <v>73</v>
      </c>
      <c r="M3" s="2" t="s">
        <v>74</v>
      </c>
      <c r="N3" s="2" t="s">
        <v>73</v>
      </c>
      <c r="O3" s="2" t="s">
        <v>74</v>
      </c>
      <c r="P3" s="2" t="s">
        <v>73</v>
      </c>
      <c r="Q3" s="2" t="s">
        <v>74</v>
      </c>
      <c r="R3" s="2" t="s">
        <v>73</v>
      </c>
      <c r="S3" s="2" t="s">
        <v>74</v>
      </c>
      <c r="T3" s="2" t="s">
        <v>73</v>
      </c>
      <c r="U3" s="2" t="s">
        <v>74</v>
      </c>
    </row>
    <row r="4" spans="1:47" ht="16.5" customHeight="1" thickBot="1">
      <c r="A4" s="3" t="s">
        <v>1</v>
      </c>
      <c r="B4" s="32" t="s">
        <v>2</v>
      </c>
      <c r="C4" s="4" t="s">
        <v>75</v>
      </c>
      <c r="D4" s="4" t="s">
        <v>76</v>
      </c>
      <c r="E4" s="4" t="s">
        <v>77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5.75" customHeight="1" thickBot="1">
      <c r="A5" s="33">
        <v>98</v>
      </c>
      <c r="B5" s="34" t="s">
        <v>36</v>
      </c>
      <c r="C5" s="35">
        <f>C6+C21+C42+C44+C56+C65</f>
        <v>4998</v>
      </c>
      <c r="D5" s="35">
        <f>D6+D21+D42+D44+D56+D65</f>
        <v>1494</v>
      </c>
      <c r="E5" s="35">
        <f>E6+E21+E42+E44+E56+E65</f>
        <v>3504</v>
      </c>
      <c r="F5" s="35">
        <f>F6+F21+F42+F44+F56+F65</f>
        <v>394</v>
      </c>
      <c r="G5" s="35">
        <f>G6+G21+G42+G44+G56+G65</f>
        <v>1024</v>
      </c>
      <c r="H5" s="35">
        <f>H6+H21+H42+H44+H56+H65</f>
        <v>373</v>
      </c>
      <c r="I5" s="35">
        <f>I6+I21+I42+I44+I56+I65</f>
        <v>955</v>
      </c>
      <c r="J5" s="35">
        <f>J6+J44+J65</f>
        <v>256</v>
      </c>
      <c r="K5" s="35">
        <f>K6+K44+K65</f>
        <v>611</v>
      </c>
      <c r="L5" s="35">
        <f>L6+L44</f>
        <v>237</v>
      </c>
      <c r="M5" s="35">
        <f>M6+M44</f>
        <v>596</v>
      </c>
      <c r="N5" s="35" t="s">
        <v>34</v>
      </c>
      <c r="O5" s="35" t="s">
        <v>34</v>
      </c>
      <c r="P5" s="35" t="s">
        <v>34</v>
      </c>
      <c r="Q5" s="35" t="s">
        <v>34</v>
      </c>
      <c r="R5" s="35" t="s">
        <v>34</v>
      </c>
      <c r="S5" s="35" t="s">
        <v>34</v>
      </c>
      <c r="T5" s="35">
        <f>T6+T21+T42+T44+T56+T65</f>
        <v>234</v>
      </c>
      <c r="U5" s="35">
        <f>U6+U21+U42+U44+U56+U65</f>
        <v>318</v>
      </c>
    </row>
    <row r="6" spans="1:21" s="6" customFormat="1" ht="15.75" customHeight="1" thickBot="1">
      <c r="A6" s="21">
        <v>98</v>
      </c>
      <c r="B6" s="7" t="s">
        <v>49</v>
      </c>
      <c r="C6" s="22">
        <f aca="true" t="shared" si="0" ref="C6:M6">SUM(C7:C20)</f>
        <v>2223</v>
      </c>
      <c r="D6" s="22">
        <f t="shared" si="0"/>
        <v>582</v>
      </c>
      <c r="E6" s="22">
        <f t="shared" si="0"/>
        <v>1641</v>
      </c>
      <c r="F6" s="22">
        <f t="shared" si="0"/>
        <v>131</v>
      </c>
      <c r="G6" s="22">
        <f t="shared" si="0"/>
        <v>402</v>
      </c>
      <c r="H6" s="22">
        <f t="shared" si="0"/>
        <v>137</v>
      </c>
      <c r="I6" s="22">
        <f t="shared" si="0"/>
        <v>396</v>
      </c>
      <c r="J6" s="22">
        <f t="shared" si="0"/>
        <v>141</v>
      </c>
      <c r="K6" s="22">
        <f t="shared" si="0"/>
        <v>394</v>
      </c>
      <c r="L6" s="22">
        <f t="shared" si="0"/>
        <v>140</v>
      </c>
      <c r="M6" s="22">
        <f t="shared" si="0"/>
        <v>382</v>
      </c>
      <c r="N6" s="22" t="s">
        <v>34</v>
      </c>
      <c r="O6" s="22" t="s">
        <v>34</v>
      </c>
      <c r="P6" s="22" t="s">
        <v>34</v>
      </c>
      <c r="Q6" s="22" t="s">
        <v>34</v>
      </c>
      <c r="R6" s="22" t="s">
        <v>34</v>
      </c>
      <c r="S6" s="22" t="s">
        <v>34</v>
      </c>
      <c r="T6" s="22">
        <f>SUM(T7:T20)</f>
        <v>33</v>
      </c>
      <c r="U6" s="22">
        <f>SUM(U7:U20)</f>
        <v>67</v>
      </c>
    </row>
    <row r="7" spans="1:53" ht="15.75" customHeight="1" thickBot="1">
      <c r="A7" s="21">
        <v>98</v>
      </c>
      <c r="B7" s="9" t="s">
        <v>20</v>
      </c>
      <c r="C7" s="17">
        <f>D7+E7</f>
        <v>138</v>
      </c>
      <c r="D7" s="17">
        <f>F7+H7+J7+L7+T7</f>
        <v>33</v>
      </c>
      <c r="E7" s="17">
        <f>G7+I7+K7+M7+U7</f>
        <v>105</v>
      </c>
      <c r="F7" s="17">
        <v>7</v>
      </c>
      <c r="G7" s="17">
        <v>29</v>
      </c>
      <c r="H7" s="17">
        <v>8</v>
      </c>
      <c r="I7" s="17">
        <v>26</v>
      </c>
      <c r="J7" s="17">
        <v>9</v>
      </c>
      <c r="K7" s="17">
        <v>25</v>
      </c>
      <c r="L7" s="17">
        <v>8</v>
      </c>
      <c r="M7" s="17">
        <v>21</v>
      </c>
      <c r="N7" s="10"/>
      <c r="O7" s="10"/>
      <c r="P7" s="10"/>
      <c r="Q7" s="10"/>
      <c r="R7" s="10"/>
      <c r="S7" s="10"/>
      <c r="T7" s="17">
        <v>1</v>
      </c>
      <c r="U7" s="17">
        <v>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 customHeight="1" thickBot="1">
      <c r="A8" s="21">
        <v>98</v>
      </c>
      <c r="B8" s="9" t="s">
        <v>29</v>
      </c>
      <c r="C8" s="17">
        <f aca="true" t="shared" si="1" ref="C8:C20">D8+E8</f>
        <v>131</v>
      </c>
      <c r="D8" s="17">
        <f aca="true" t="shared" si="2" ref="D8:D20">F8+H8+J8+L8+T8</f>
        <v>37</v>
      </c>
      <c r="E8" s="17">
        <f aca="true" t="shared" si="3" ref="E8:E20">G8+I8+K8+M8+U8</f>
        <v>94</v>
      </c>
      <c r="F8" s="17">
        <v>13</v>
      </c>
      <c r="G8" s="17">
        <v>19</v>
      </c>
      <c r="H8" s="17">
        <v>8</v>
      </c>
      <c r="I8" s="17">
        <v>26</v>
      </c>
      <c r="J8" s="17">
        <v>6</v>
      </c>
      <c r="K8" s="17">
        <v>25</v>
      </c>
      <c r="L8" s="17">
        <v>9</v>
      </c>
      <c r="M8" s="17">
        <v>18</v>
      </c>
      <c r="N8" s="10"/>
      <c r="O8" s="10"/>
      <c r="P8" s="10"/>
      <c r="Q8" s="10"/>
      <c r="R8" s="10"/>
      <c r="S8" s="10"/>
      <c r="T8" s="17">
        <v>1</v>
      </c>
      <c r="U8" s="17">
        <v>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.75" customHeight="1" thickBot="1">
      <c r="A9" s="21">
        <v>98</v>
      </c>
      <c r="B9" s="9" t="s">
        <v>21</v>
      </c>
      <c r="C9" s="17">
        <f t="shared" si="1"/>
        <v>143</v>
      </c>
      <c r="D9" s="17">
        <f t="shared" si="2"/>
        <v>64</v>
      </c>
      <c r="E9" s="17">
        <f t="shared" si="3"/>
        <v>79</v>
      </c>
      <c r="F9" s="17">
        <v>18</v>
      </c>
      <c r="G9" s="17">
        <v>18</v>
      </c>
      <c r="H9" s="17">
        <v>16</v>
      </c>
      <c r="I9" s="17">
        <v>19</v>
      </c>
      <c r="J9" s="17">
        <v>15</v>
      </c>
      <c r="K9" s="17">
        <v>18</v>
      </c>
      <c r="L9" s="17">
        <v>13</v>
      </c>
      <c r="M9" s="17">
        <v>21</v>
      </c>
      <c r="N9" s="10"/>
      <c r="O9" s="10"/>
      <c r="P9" s="10"/>
      <c r="Q9" s="10"/>
      <c r="R9" s="10"/>
      <c r="S9" s="10"/>
      <c r="T9" s="17">
        <v>2</v>
      </c>
      <c r="U9" s="17">
        <v>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 customHeight="1" thickBot="1">
      <c r="A10" s="21">
        <v>98</v>
      </c>
      <c r="B10" s="9" t="s">
        <v>54</v>
      </c>
      <c r="C10" s="17">
        <f t="shared" si="1"/>
        <v>114</v>
      </c>
      <c r="D10" s="17">
        <f t="shared" si="2"/>
        <v>29</v>
      </c>
      <c r="E10" s="17">
        <f t="shared" si="3"/>
        <v>85</v>
      </c>
      <c r="F10" s="17">
        <v>5</v>
      </c>
      <c r="G10" s="17">
        <v>24</v>
      </c>
      <c r="H10" s="17">
        <v>5</v>
      </c>
      <c r="I10" s="17">
        <v>24</v>
      </c>
      <c r="J10" s="17">
        <v>8</v>
      </c>
      <c r="K10" s="17">
        <v>22</v>
      </c>
      <c r="L10" s="17">
        <v>10</v>
      </c>
      <c r="M10" s="17">
        <v>14</v>
      </c>
      <c r="N10" s="10"/>
      <c r="O10" s="10"/>
      <c r="P10" s="10"/>
      <c r="Q10" s="10"/>
      <c r="R10" s="10"/>
      <c r="S10" s="10"/>
      <c r="T10" s="17">
        <v>1</v>
      </c>
      <c r="U10" s="17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 customHeight="1" thickBot="1">
      <c r="A11" s="21">
        <v>98</v>
      </c>
      <c r="B11" s="9" t="s">
        <v>27</v>
      </c>
      <c r="C11" s="17">
        <f t="shared" si="1"/>
        <v>143</v>
      </c>
      <c r="D11" s="17">
        <f t="shared" si="2"/>
        <v>23</v>
      </c>
      <c r="E11" s="17">
        <f t="shared" si="3"/>
        <v>120</v>
      </c>
      <c r="F11" s="17">
        <v>5</v>
      </c>
      <c r="G11" s="17">
        <v>31</v>
      </c>
      <c r="H11" s="17">
        <v>6</v>
      </c>
      <c r="I11" s="17">
        <v>28</v>
      </c>
      <c r="J11" s="17">
        <v>7</v>
      </c>
      <c r="K11" s="17">
        <v>27</v>
      </c>
      <c r="L11" s="17">
        <v>4</v>
      </c>
      <c r="M11" s="17">
        <v>31</v>
      </c>
      <c r="N11" s="10"/>
      <c r="O11" s="10"/>
      <c r="P11" s="10"/>
      <c r="Q11" s="10"/>
      <c r="R11" s="10"/>
      <c r="S11" s="10"/>
      <c r="T11" s="17">
        <v>1</v>
      </c>
      <c r="U11" s="17">
        <v>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 customHeight="1" thickBot="1">
      <c r="A12" s="21">
        <v>98</v>
      </c>
      <c r="B12" s="9" t="s">
        <v>22</v>
      </c>
      <c r="C12" s="17">
        <f t="shared" si="1"/>
        <v>129</v>
      </c>
      <c r="D12" s="17">
        <f t="shared" si="2"/>
        <v>13</v>
      </c>
      <c r="E12" s="17">
        <f t="shared" si="3"/>
        <v>116</v>
      </c>
      <c r="F12" s="17">
        <v>3</v>
      </c>
      <c r="G12" s="17">
        <v>30</v>
      </c>
      <c r="H12" s="17">
        <v>3</v>
      </c>
      <c r="I12" s="17">
        <v>29</v>
      </c>
      <c r="J12" s="17">
        <v>2</v>
      </c>
      <c r="K12" s="17">
        <v>28</v>
      </c>
      <c r="L12" s="17">
        <v>4</v>
      </c>
      <c r="M12" s="17">
        <v>27</v>
      </c>
      <c r="N12" s="10"/>
      <c r="O12" s="10"/>
      <c r="P12" s="10"/>
      <c r="Q12" s="10"/>
      <c r="R12" s="10"/>
      <c r="S12" s="10"/>
      <c r="T12" s="17">
        <v>1</v>
      </c>
      <c r="U12" s="17">
        <v>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 customHeight="1" thickBot="1">
      <c r="A13" s="21">
        <v>98</v>
      </c>
      <c r="B13" s="9" t="s">
        <v>31</v>
      </c>
      <c r="C13" s="17">
        <f t="shared" si="1"/>
        <v>138</v>
      </c>
      <c r="D13" s="17">
        <f t="shared" si="2"/>
        <v>30</v>
      </c>
      <c r="E13" s="17">
        <f t="shared" si="3"/>
        <v>108</v>
      </c>
      <c r="F13" s="17">
        <v>7</v>
      </c>
      <c r="G13" s="17">
        <v>26</v>
      </c>
      <c r="H13" s="17">
        <v>9</v>
      </c>
      <c r="I13" s="17">
        <v>22</v>
      </c>
      <c r="J13" s="17">
        <v>7</v>
      </c>
      <c r="K13" s="17">
        <v>25</v>
      </c>
      <c r="L13" s="17">
        <v>7</v>
      </c>
      <c r="M13" s="17">
        <v>29</v>
      </c>
      <c r="N13" s="10"/>
      <c r="O13" s="10"/>
      <c r="P13" s="10"/>
      <c r="Q13" s="10"/>
      <c r="R13" s="10"/>
      <c r="S13" s="10"/>
      <c r="T13" s="17">
        <v>0</v>
      </c>
      <c r="U13" s="17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 customHeight="1" thickBot="1">
      <c r="A14" s="21">
        <v>98</v>
      </c>
      <c r="B14" s="9" t="s">
        <v>30</v>
      </c>
      <c r="C14" s="17">
        <f>D14+E14</f>
        <v>179</v>
      </c>
      <c r="D14" s="17">
        <f>F14+H14+J14+L14+T14</f>
        <v>40</v>
      </c>
      <c r="E14" s="17">
        <f>G14+I14+K14+M14+U14</f>
        <v>139</v>
      </c>
      <c r="F14" s="17">
        <v>8</v>
      </c>
      <c r="G14" s="17">
        <v>35</v>
      </c>
      <c r="H14" s="17">
        <v>10</v>
      </c>
      <c r="I14" s="17">
        <v>31</v>
      </c>
      <c r="J14" s="17">
        <v>10</v>
      </c>
      <c r="K14" s="17">
        <v>35</v>
      </c>
      <c r="L14" s="17">
        <v>8</v>
      </c>
      <c r="M14" s="17">
        <v>35</v>
      </c>
      <c r="N14" s="10"/>
      <c r="O14" s="10"/>
      <c r="P14" s="10"/>
      <c r="Q14" s="10"/>
      <c r="R14" s="10"/>
      <c r="S14" s="10"/>
      <c r="T14" s="17">
        <v>4</v>
      </c>
      <c r="U14" s="17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 customHeight="1" thickBot="1">
      <c r="A15" s="21">
        <v>98</v>
      </c>
      <c r="B15" s="9" t="s">
        <v>28</v>
      </c>
      <c r="C15" s="17">
        <f>D15+E15</f>
        <v>184</v>
      </c>
      <c r="D15" s="17">
        <f>F15+H15+J15+L15+T15</f>
        <v>65</v>
      </c>
      <c r="E15" s="17">
        <f>G15+I15+K15+M15+U15</f>
        <v>119</v>
      </c>
      <c r="F15" s="17">
        <v>14</v>
      </c>
      <c r="G15" s="17">
        <v>28</v>
      </c>
      <c r="H15" s="17">
        <v>15</v>
      </c>
      <c r="I15" s="17">
        <v>23</v>
      </c>
      <c r="J15" s="17">
        <v>17</v>
      </c>
      <c r="K15" s="17">
        <v>32</v>
      </c>
      <c r="L15" s="17">
        <v>16</v>
      </c>
      <c r="M15" s="17">
        <v>32</v>
      </c>
      <c r="N15" s="10"/>
      <c r="O15" s="14" t="s">
        <v>34</v>
      </c>
      <c r="P15" s="10"/>
      <c r="Q15" s="10"/>
      <c r="R15" s="10"/>
      <c r="S15" s="10"/>
      <c r="T15" s="17">
        <v>3</v>
      </c>
      <c r="U15" s="17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 customHeight="1" thickBot="1">
      <c r="A16" s="21">
        <v>98</v>
      </c>
      <c r="B16" s="9" t="s">
        <v>26</v>
      </c>
      <c r="C16" s="17">
        <f t="shared" si="1"/>
        <v>188</v>
      </c>
      <c r="D16" s="17">
        <f t="shared" si="2"/>
        <v>65</v>
      </c>
      <c r="E16" s="17">
        <f t="shared" si="3"/>
        <v>123</v>
      </c>
      <c r="F16" s="17">
        <v>10</v>
      </c>
      <c r="G16" s="17">
        <v>30</v>
      </c>
      <c r="H16" s="17">
        <v>15</v>
      </c>
      <c r="I16" s="17">
        <v>29</v>
      </c>
      <c r="J16" s="17">
        <v>18</v>
      </c>
      <c r="K16" s="17">
        <v>27</v>
      </c>
      <c r="L16" s="17">
        <v>16</v>
      </c>
      <c r="M16" s="17">
        <v>29</v>
      </c>
      <c r="N16" s="10"/>
      <c r="O16" s="10"/>
      <c r="P16" s="10"/>
      <c r="Q16" s="10"/>
      <c r="R16" s="10"/>
      <c r="S16" s="10"/>
      <c r="T16" s="17">
        <v>6</v>
      </c>
      <c r="U16" s="17">
        <v>8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 customHeight="1" thickBot="1">
      <c r="A17" s="21">
        <v>98</v>
      </c>
      <c r="B17" s="9" t="s">
        <v>35</v>
      </c>
      <c r="C17" s="17">
        <f>D17+E17</f>
        <v>182</v>
      </c>
      <c r="D17" s="17">
        <f>F17+H17+J17+L17+T17</f>
        <v>75</v>
      </c>
      <c r="E17" s="17">
        <f>G17+I17+K17+M17+U17</f>
        <v>107</v>
      </c>
      <c r="F17" s="17">
        <v>18</v>
      </c>
      <c r="G17" s="17">
        <v>22</v>
      </c>
      <c r="H17" s="17">
        <v>15</v>
      </c>
      <c r="I17" s="17">
        <v>29</v>
      </c>
      <c r="J17" s="17">
        <v>15</v>
      </c>
      <c r="K17" s="17">
        <v>28</v>
      </c>
      <c r="L17" s="17">
        <v>18</v>
      </c>
      <c r="M17" s="17">
        <v>22</v>
      </c>
      <c r="N17" s="10"/>
      <c r="O17" s="10"/>
      <c r="P17" s="10"/>
      <c r="Q17" s="10"/>
      <c r="R17" s="10"/>
      <c r="S17" s="10"/>
      <c r="T17" s="17">
        <v>9</v>
      </c>
      <c r="U17" s="17">
        <v>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 customHeight="1" thickBot="1">
      <c r="A18" s="21">
        <v>98</v>
      </c>
      <c r="B18" s="9" t="s">
        <v>23</v>
      </c>
      <c r="C18" s="17">
        <f t="shared" si="1"/>
        <v>263</v>
      </c>
      <c r="D18" s="17">
        <f t="shared" si="2"/>
        <v>59</v>
      </c>
      <c r="E18" s="17">
        <f t="shared" si="3"/>
        <v>204</v>
      </c>
      <c r="F18" s="17">
        <v>14</v>
      </c>
      <c r="G18" s="17">
        <v>49</v>
      </c>
      <c r="H18" s="17">
        <v>14</v>
      </c>
      <c r="I18" s="17">
        <v>49</v>
      </c>
      <c r="J18" s="17">
        <v>18</v>
      </c>
      <c r="K18" s="17">
        <v>42</v>
      </c>
      <c r="L18" s="17">
        <v>12</v>
      </c>
      <c r="M18" s="17">
        <v>53</v>
      </c>
      <c r="N18" s="10"/>
      <c r="O18" s="10"/>
      <c r="P18" s="10"/>
      <c r="Q18" s="10"/>
      <c r="R18" s="10"/>
      <c r="S18" s="10"/>
      <c r="T18" s="17">
        <v>1</v>
      </c>
      <c r="U18" s="17">
        <v>11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 customHeight="1" thickBot="1">
      <c r="A19" s="21">
        <v>98</v>
      </c>
      <c r="B19" s="9" t="s">
        <v>24</v>
      </c>
      <c r="C19" s="17">
        <f t="shared" si="1"/>
        <v>141</v>
      </c>
      <c r="D19" s="17">
        <f t="shared" si="2"/>
        <v>31</v>
      </c>
      <c r="E19" s="17">
        <f t="shared" si="3"/>
        <v>110</v>
      </c>
      <c r="F19" s="17">
        <v>7</v>
      </c>
      <c r="G19" s="17">
        <v>27</v>
      </c>
      <c r="H19" s="17">
        <v>8</v>
      </c>
      <c r="I19" s="17">
        <v>28</v>
      </c>
      <c r="J19" s="17">
        <v>5</v>
      </c>
      <c r="K19" s="17">
        <v>29</v>
      </c>
      <c r="L19" s="17">
        <v>9</v>
      </c>
      <c r="M19" s="17">
        <v>24</v>
      </c>
      <c r="N19" s="10"/>
      <c r="O19" s="10"/>
      <c r="P19" s="10"/>
      <c r="Q19" s="10"/>
      <c r="R19" s="10"/>
      <c r="S19" s="10"/>
      <c r="T19" s="17">
        <v>2</v>
      </c>
      <c r="U19" s="17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.75" customHeight="1" thickBot="1">
      <c r="A20" s="21">
        <v>98</v>
      </c>
      <c r="B20" s="9" t="s">
        <v>25</v>
      </c>
      <c r="C20" s="17">
        <f t="shared" si="1"/>
        <v>150</v>
      </c>
      <c r="D20" s="17">
        <f t="shared" si="2"/>
        <v>18</v>
      </c>
      <c r="E20" s="17">
        <f t="shared" si="3"/>
        <v>132</v>
      </c>
      <c r="F20" s="17">
        <v>2</v>
      </c>
      <c r="G20" s="17">
        <v>34</v>
      </c>
      <c r="H20" s="17">
        <v>5</v>
      </c>
      <c r="I20" s="17">
        <v>33</v>
      </c>
      <c r="J20" s="17">
        <v>4</v>
      </c>
      <c r="K20" s="17">
        <v>31</v>
      </c>
      <c r="L20" s="17">
        <v>6</v>
      </c>
      <c r="M20" s="17">
        <v>26</v>
      </c>
      <c r="N20" s="10"/>
      <c r="O20" s="10"/>
      <c r="P20" s="10"/>
      <c r="Q20" s="10"/>
      <c r="R20" s="10"/>
      <c r="S20" s="10"/>
      <c r="T20" s="17">
        <v>1</v>
      </c>
      <c r="U20" s="17">
        <v>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6" customFormat="1" ht="15.75" customHeight="1" thickBot="1">
      <c r="A21" s="21">
        <v>98</v>
      </c>
      <c r="B21" s="7" t="s">
        <v>52</v>
      </c>
      <c r="C21" s="8">
        <f aca="true" t="shared" si="4" ref="C21:I21">SUM(C22:C41)</f>
        <v>651</v>
      </c>
      <c r="D21" s="8">
        <f t="shared" si="4"/>
        <v>270</v>
      </c>
      <c r="E21" s="8">
        <f t="shared" si="4"/>
        <v>381</v>
      </c>
      <c r="F21" s="8">
        <f t="shared" si="4"/>
        <v>79</v>
      </c>
      <c r="G21" s="8">
        <f t="shared" si="4"/>
        <v>144</v>
      </c>
      <c r="H21" s="8">
        <f t="shared" si="4"/>
        <v>80</v>
      </c>
      <c r="I21" s="8">
        <f t="shared" si="4"/>
        <v>119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>SUM(T22:T41)</f>
        <v>111</v>
      </c>
      <c r="U21" s="8">
        <f>SUM(U22:U41)</f>
        <v>118</v>
      </c>
    </row>
    <row r="22" spans="1:53" ht="15.75" customHeight="1" thickBot="1">
      <c r="A22" s="21">
        <v>98</v>
      </c>
      <c r="B22" s="18" t="s">
        <v>41</v>
      </c>
      <c r="C22" s="17">
        <f>D22+E22</f>
        <v>36</v>
      </c>
      <c r="D22" s="17">
        <f>F22+H22+T22</f>
        <v>17</v>
      </c>
      <c r="E22" s="17">
        <f>G22+I22+U22</f>
        <v>19</v>
      </c>
      <c r="F22" s="17">
        <v>5</v>
      </c>
      <c r="G22" s="17">
        <v>7</v>
      </c>
      <c r="H22" s="17">
        <v>6</v>
      </c>
      <c r="I22" s="17">
        <v>7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6</v>
      </c>
      <c r="U22" s="17">
        <v>5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5.75" customHeight="1" thickBot="1">
      <c r="A23" s="21">
        <v>98</v>
      </c>
      <c r="B23" s="18" t="s">
        <v>57</v>
      </c>
      <c r="C23" s="17">
        <f>D23+E23</f>
        <v>22</v>
      </c>
      <c r="D23" s="17">
        <f>F23+H23+T23</f>
        <v>3</v>
      </c>
      <c r="E23" s="17">
        <f>G23+I23+U23</f>
        <v>19</v>
      </c>
      <c r="F23" s="17">
        <v>0</v>
      </c>
      <c r="G23" s="17">
        <v>10</v>
      </c>
      <c r="H23" s="17">
        <v>1</v>
      </c>
      <c r="I23" s="17">
        <v>5</v>
      </c>
      <c r="J23" s="17" t="s">
        <v>19</v>
      </c>
      <c r="K23" s="17" t="s">
        <v>19</v>
      </c>
      <c r="L23" s="17" t="s">
        <v>19</v>
      </c>
      <c r="M23" s="17" t="s">
        <v>19</v>
      </c>
      <c r="N23" s="17"/>
      <c r="O23" s="17"/>
      <c r="P23" s="17"/>
      <c r="Q23" s="17"/>
      <c r="R23" s="17"/>
      <c r="S23" s="17"/>
      <c r="T23" s="17">
        <v>2</v>
      </c>
      <c r="U23" s="17">
        <v>4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 customHeight="1" thickBot="1">
      <c r="A24" s="21">
        <v>98</v>
      </c>
      <c r="B24" s="18" t="s">
        <v>29</v>
      </c>
      <c r="C24" s="17">
        <f aca="true" t="shared" si="5" ref="C24:C41">D24+E24</f>
        <v>36</v>
      </c>
      <c r="D24" s="17">
        <f aca="true" t="shared" si="6" ref="D24:D41">F24+H24+T24</f>
        <v>17</v>
      </c>
      <c r="E24" s="17">
        <f aca="true" t="shared" si="7" ref="E24:E41">G24+I24+U24</f>
        <v>19</v>
      </c>
      <c r="F24" s="17">
        <v>6</v>
      </c>
      <c r="G24" s="17">
        <v>6</v>
      </c>
      <c r="H24" s="17">
        <v>7</v>
      </c>
      <c r="I24" s="17">
        <v>7</v>
      </c>
      <c r="J24" s="17" t="s">
        <v>19</v>
      </c>
      <c r="K24" s="17" t="s">
        <v>19</v>
      </c>
      <c r="L24" s="17" t="s">
        <v>19</v>
      </c>
      <c r="M24" s="17" t="s">
        <v>19</v>
      </c>
      <c r="N24" s="17"/>
      <c r="O24" s="17"/>
      <c r="P24" s="17"/>
      <c r="Q24" s="17"/>
      <c r="R24" s="17"/>
      <c r="S24" s="17"/>
      <c r="T24" s="17">
        <v>4</v>
      </c>
      <c r="U24" s="17">
        <v>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 customHeight="1" thickBot="1">
      <c r="A25" s="21">
        <v>98</v>
      </c>
      <c r="B25" s="18" t="s">
        <v>58</v>
      </c>
      <c r="C25" s="17">
        <f t="shared" si="5"/>
        <v>30</v>
      </c>
      <c r="D25" s="17">
        <f t="shared" si="6"/>
        <v>10</v>
      </c>
      <c r="E25" s="17">
        <f t="shared" si="7"/>
        <v>20</v>
      </c>
      <c r="F25" s="17">
        <v>0</v>
      </c>
      <c r="G25" s="17">
        <v>4</v>
      </c>
      <c r="H25" s="17">
        <v>4</v>
      </c>
      <c r="I25" s="17">
        <v>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6</v>
      </c>
      <c r="U25" s="17">
        <v>12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 customHeight="1" thickBot="1">
      <c r="A26" s="21">
        <v>98</v>
      </c>
      <c r="B26" s="9" t="s">
        <v>21</v>
      </c>
      <c r="C26" s="17">
        <f t="shared" si="5"/>
        <v>21</v>
      </c>
      <c r="D26" s="17">
        <f t="shared" si="6"/>
        <v>14</v>
      </c>
      <c r="E26" s="17">
        <f t="shared" si="7"/>
        <v>7</v>
      </c>
      <c r="F26" s="17">
        <v>5</v>
      </c>
      <c r="G26" s="17">
        <v>3</v>
      </c>
      <c r="H26" s="17">
        <v>5</v>
      </c>
      <c r="I26" s="17">
        <v>1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4</v>
      </c>
      <c r="U26" s="17">
        <v>3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 customHeight="1" thickBot="1">
      <c r="A27" s="21">
        <v>98</v>
      </c>
      <c r="B27" s="9" t="s">
        <v>54</v>
      </c>
      <c r="C27" s="17">
        <f t="shared" si="5"/>
        <v>16</v>
      </c>
      <c r="D27" s="17">
        <f t="shared" si="6"/>
        <v>8</v>
      </c>
      <c r="E27" s="17">
        <f t="shared" si="7"/>
        <v>8</v>
      </c>
      <c r="F27" s="17">
        <v>3</v>
      </c>
      <c r="G27" s="17">
        <v>3</v>
      </c>
      <c r="H27" s="17">
        <v>1</v>
      </c>
      <c r="I27" s="17">
        <v>2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4</v>
      </c>
      <c r="U27" s="17">
        <v>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 customHeight="1" thickBot="1">
      <c r="A28" s="21">
        <v>98</v>
      </c>
      <c r="B28" s="18" t="s">
        <v>27</v>
      </c>
      <c r="C28" s="17">
        <f t="shared" si="5"/>
        <v>32</v>
      </c>
      <c r="D28" s="17">
        <f t="shared" si="6"/>
        <v>14</v>
      </c>
      <c r="E28" s="17">
        <f t="shared" si="7"/>
        <v>18</v>
      </c>
      <c r="F28" s="17">
        <v>4</v>
      </c>
      <c r="G28" s="17">
        <v>8</v>
      </c>
      <c r="H28" s="17">
        <v>6</v>
      </c>
      <c r="I28" s="17">
        <v>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v>4</v>
      </c>
      <c r="U28" s="17">
        <v>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 customHeight="1" thickBot="1">
      <c r="A29" s="21">
        <v>98</v>
      </c>
      <c r="B29" s="18" t="s">
        <v>22</v>
      </c>
      <c r="C29" s="17">
        <f t="shared" si="5"/>
        <v>29</v>
      </c>
      <c r="D29" s="17">
        <f t="shared" si="6"/>
        <v>8</v>
      </c>
      <c r="E29" s="17">
        <f t="shared" si="7"/>
        <v>21</v>
      </c>
      <c r="F29" s="17">
        <v>1</v>
      </c>
      <c r="G29" s="17">
        <v>9</v>
      </c>
      <c r="H29" s="17">
        <v>4</v>
      </c>
      <c r="I29" s="17">
        <v>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3</v>
      </c>
      <c r="U29" s="17">
        <v>6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 thickBot="1">
      <c r="A30" s="21">
        <v>98</v>
      </c>
      <c r="B30" s="18" t="s">
        <v>31</v>
      </c>
      <c r="C30" s="17">
        <f t="shared" si="5"/>
        <v>64</v>
      </c>
      <c r="D30" s="17">
        <f t="shared" si="6"/>
        <v>51</v>
      </c>
      <c r="E30" s="17">
        <f t="shared" si="7"/>
        <v>13</v>
      </c>
      <c r="F30" s="17">
        <v>17</v>
      </c>
      <c r="G30" s="17">
        <v>4</v>
      </c>
      <c r="H30" s="17">
        <v>16</v>
      </c>
      <c r="I30" s="17">
        <v>3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18</v>
      </c>
      <c r="U30" s="17">
        <v>6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 customHeight="1" thickBot="1">
      <c r="A31" s="21">
        <v>98</v>
      </c>
      <c r="B31" s="18" t="s">
        <v>30</v>
      </c>
      <c r="C31" s="17">
        <f>D31+E31</f>
        <v>28</v>
      </c>
      <c r="D31" s="17">
        <f aca="true" t="shared" si="8" ref="D31:E33">F31+H31+T31</f>
        <v>12</v>
      </c>
      <c r="E31" s="17">
        <f t="shared" si="8"/>
        <v>16</v>
      </c>
      <c r="F31" s="17">
        <v>2</v>
      </c>
      <c r="G31" s="17">
        <v>10</v>
      </c>
      <c r="H31" s="17">
        <v>5</v>
      </c>
      <c r="I31" s="17">
        <v>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5</v>
      </c>
      <c r="U31" s="17">
        <v>1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 customHeight="1" thickBot="1">
      <c r="A32" s="21">
        <v>98</v>
      </c>
      <c r="B32" s="9" t="s">
        <v>28</v>
      </c>
      <c r="C32" s="17">
        <f>D32+E32</f>
        <v>28</v>
      </c>
      <c r="D32" s="17">
        <f t="shared" si="8"/>
        <v>13</v>
      </c>
      <c r="E32" s="17">
        <f t="shared" si="8"/>
        <v>15</v>
      </c>
      <c r="F32" s="17">
        <v>6</v>
      </c>
      <c r="G32" s="17">
        <v>4</v>
      </c>
      <c r="H32" s="17">
        <v>2</v>
      </c>
      <c r="I32" s="17">
        <v>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v>5</v>
      </c>
      <c r="U32" s="17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 customHeight="1" thickBot="1">
      <c r="A33" s="21">
        <v>98</v>
      </c>
      <c r="B33" s="9" t="s">
        <v>59</v>
      </c>
      <c r="C33" s="17">
        <f>D33+E33</f>
        <v>63</v>
      </c>
      <c r="D33" s="17">
        <f t="shared" si="8"/>
        <v>34</v>
      </c>
      <c r="E33" s="17">
        <f t="shared" si="8"/>
        <v>29</v>
      </c>
      <c r="F33" s="17">
        <v>9</v>
      </c>
      <c r="G33" s="17">
        <v>9</v>
      </c>
      <c r="H33" s="17">
        <v>3</v>
      </c>
      <c r="I33" s="17">
        <v>8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v>22</v>
      </c>
      <c r="U33" s="17">
        <v>12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 customHeight="1" thickBot="1">
      <c r="A34" s="21">
        <v>98</v>
      </c>
      <c r="B34" s="18" t="s">
        <v>26</v>
      </c>
      <c r="C34" s="17">
        <f t="shared" si="5"/>
        <v>32</v>
      </c>
      <c r="D34" s="17">
        <f t="shared" si="6"/>
        <v>11</v>
      </c>
      <c r="E34" s="17">
        <f t="shared" si="7"/>
        <v>21</v>
      </c>
      <c r="F34" s="17">
        <v>4</v>
      </c>
      <c r="G34" s="17">
        <v>10</v>
      </c>
      <c r="H34" s="17">
        <v>3</v>
      </c>
      <c r="I34" s="17">
        <v>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v>4</v>
      </c>
      <c r="U34" s="17">
        <v>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 customHeight="1" thickBot="1">
      <c r="A35" s="21">
        <v>98</v>
      </c>
      <c r="B35" s="18" t="s">
        <v>44</v>
      </c>
      <c r="C35" s="17">
        <f>D35+E35</f>
        <v>35</v>
      </c>
      <c r="D35" s="17">
        <f>F35+H35+T35</f>
        <v>19</v>
      </c>
      <c r="E35" s="17">
        <f>G35+I35+U35</f>
        <v>16</v>
      </c>
      <c r="F35" s="17">
        <v>6</v>
      </c>
      <c r="G35" s="17">
        <v>5</v>
      </c>
      <c r="H35" s="17">
        <v>5</v>
      </c>
      <c r="I35" s="17">
        <v>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8</v>
      </c>
      <c r="U35" s="17">
        <v>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 customHeight="1" thickBot="1">
      <c r="A36" s="21">
        <v>98</v>
      </c>
      <c r="B36" s="18" t="s">
        <v>60</v>
      </c>
      <c r="C36" s="17">
        <f>D36+E36</f>
        <v>43</v>
      </c>
      <c r="D36" s="17">
        <f>F36+H36+T36</f>
        <v>11</v>
      </c>
      <c r="E36" s="17">
        <f>G36+I36+U36</f>
        <v>32</v>
      </c>
      <c r="F36" s="17">
        <v>4</v>
      </c>
      <c r="G36" s="17">
        <v>8</v>
      </c>
      <c r="H36" s="17">
        <v>2</v>
      </c>
      <c r="I36" s="17">
        <v>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5</v>
      </c>
      <c r="U36" s="17">
        <v>18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 customHeight="1" thickBot="1">
      <c r="A37" s="21">
        <v>98</v>
      </c>
      <c r="B37" s="18" t="s">
        <v>42</v>
      </c>
      <c r="C37" s="17">
        <f t="shared" si="5"/>
        <v>25</v>
      </c>
      <c r="D37" s="17">
        <f t="shared" si="6"/>
        <v>4</v>
      </c>
      <c r="E37" s="17">
        <f t="shared" si="7"/>
        <v>21</v>
      </c>
      <c r="F37" s="17">
        <v>0</v>
      </c>
      <c r="G37" s="17">
        <v>11</v>
      </c>
      <c r="H37" s="17">
        <v>2</v>
      </c>
      <c r="I37" s="17">
        <v>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2</v>
      </c>
      <c r="U37" s="17">
        <v>3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 customHeight="1" thickBot="1">
      <c r="A38" s="21">
        <v>98</v>
      </c>
      <c r="B38" s="18" t="s">
        <v>24</v>
      </c>
      <c r="C38" s="17">
        <f t="shared" si="5"/>
        <v>27</v>
      </c>
      <c r="D38" s="17">
        <f t="shared" si="6"/>
        <v>12</v>
      </c>
      <c r="E38" s="17">
        <f t="shared" si="7"/>
        <v>15</v>
      </c>
      <c r="F38" s="17">
        <v>3</v>
      </c>
      <c r="G38" s="17">
        <v>7</v>
      </c>
      <c r="H38" s="17">
        <v>4</v>
      </c>
      <c r="I38" s="17">
        <v>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v>5</v>
      </c>
      <c r="U38" s="17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 customHeight="1" thickBot="1">
      <c r="A39" s="21">
        <v>98</v>
      </c>
      <c r="B39" s="18" t="s">
        <v>43</v>
      </c>
      <c r="C39" s="17">
        <f t="shared" si="5"/>
        <v>33</v>
      </c>
      <c r="D39" s="17">
        <f t="shared" si="6"/>
        <v>5</v>
      </c>
      <c r="E39" s="17">
        <f t="shared" si="7"/>
        <v>28</v>
      </c>
      <c r="F39" s="17">
        <v>2</v>
      </c>
      <c r="G39" s="17">
        <v>9</v>
      </c>
      <c r="H39" s="17">
        <v>3</v>
      </c>
      <c r="I39" s="17">
        <v>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0</v>
      </c>
      <c r="U39" s="17">
        <v>11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 customHeight="1" thickBot="1">
      <c r="A40" s="21">
        <v>98</v>
      </c>
      <c r="B40" s="18" t="s">
        <v>46</v>
      </c>
      <c r="C40" s="17">
        <f t="shared" si="5"/>
        <v>24</v>
      </c>
      <c r="D40" s="17">
        <f t="shared" si="6"/>
        <v>4</v>
      </c>
      <c r="E40" s="17">
        <f t="shared" si="7"/>
        <v>20</v>
      </c>
      <c r="F40" s="17">
        <v>2</v>
      </c>
      <c r="G40" s="17">
        <v>7</v>
      </c>
      <c r="H40" s="17">
        <v>0</v>
      </c>
      <c r="I40" s="17">
        <v>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2</v>
      </c>
      <c r="U40" s="17">
        <v>6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 customHeight="1" thickBot="1">
      <c r="A41" s="21">
        <v>98</v>
      </c>
      <c r="B41" s="18" t="s">
        <v>55</v>
      </c>
      <c r="C41" s="17">
        <f t="shared" si="5"/>
        <v>27</v>
      </c>
      <c r="D41" s="17">
        <f t="shared" si="6"/>
        <v>3</v>
      </c>
      <c r="E41" s="17">
        <f t="shared" si="7"/>
        <v>24</v>
      </c>
      <c r="F41" s="17">
        <v>0</v>
      </c>
      <c r="G41" s="17">
        <v>10</v>
      </c>
      <c r="H41" s="17">
        <v>1</v>
      </c>
      <c r="I41" s="17">
        <v>10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2</v>
      </c>
      <c r="U41" s="17">
        <v>4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 customHeight="1" thickBot="1">
      <c r="A42" s="21">
        <v>98</v>
      </c>
      <c r="B42" s="7" t="s">
        <v>53</v>
      </c>
      <c r="C42" s="8">
        <f>SUM(D42:E42)</f>
        <v>20</v>
      </c>
      <c r="D42" s="8">
        <f>F42+H42+T42</f>
        <v>5</v>
      </c>
      <c r="E42" s="8">
        <f>G42+I42+U42</f>
        <v>15</v>
      </c>
      <c r="F42" s="8">
        <f>F43</f>
        <v>2</v>
      </c>
      <c r="G42" s="8">
        <f>G43</f>
        <v>3</v>
      </c>
      <c r="H42" s="8">
        <f>H43</f>
        <v>0</v>
      </c>
      <c r="I42" s="8">
        <f>I43</f>
        <v>6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>
        <f>SUM(T43)</f>
        <v>3</v>
      </c>
      <c r="U42" s="16">
        <f>SUM(U43)</f>
        <v>6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 customHeight="1" thickBot="1">
      <c r="A43" s="27">
        <v>98</v>
      </c>
      <c r="B43" s="18" t="s">
        <v>46</v>
      </c>
      <c r="C43" s="17">
        <f>SUM(D43:E43)</f>
        <v>20</v>
      </c>
      <c r="D43" s="17">
        <f>F43+H43+T43</f>
        <v>5</v>
      </c>
      <c r="E43" s="17">
        <f>G43+I43+U43</f>
        <v>15</v>
      </c>
      <c r="F43" s="17">
        <v>2</v>
      </c>
      <c r="G43" s="17">
        <v>3</v>
      </c>
      <c r="H43" s="17">
        <v>0</v>
      </c>
      <c r="I43" s="17">
        <v>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3</v>
      </c>
      <c r="U43" s="17">
        <v>6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 customHeight="1" thickBot="1">
      <c r="A44" s="27">
        <v>98</v>
      </c>
      <c r="B44" s="7" t="s">
        <v>37</v>
      </c>
      <c r="C44" s="8">
        <f aca="true" t="shared" si="9" ref="C44:M44">SUM(C45:C55)</f>
        <v>1422</v>
      </c>
      <c r="D44" s="8">
        <f t="shared" si="9"/>
        <v>427</v>
      </c>
      <c r="E44" s="8">
        <f t="shared" si="9"/>
        <v>995</v>
      </c>
      <c r="F44" s="8">
        <f t="shared" si="9"/>
        <v>95</v>
      </c>
      <c r="G44" s="8">
        <f t="shared" si="9"/>
        <v>277</v>
      </c>
      <c r="H44" s="8">
        <f t="shared" si="9"/>
        <v>91</v>
      </c>
      <c r="I44" s="8">
        <f t="shared" si="9"/>
        <v>249</v>
      </c>
      <c r="J44" s="8">
        <f t="shared" si="9"/>
        <v>96</v>
      </c>
      <c r="K44" s="8">
        <f t="shared" si="9"/>
        <v>198</v>
      </c>
      <c r="L44" s="8">
        <f t="shared" si="9"/>
        <v>97</v>
      </c>
      <c r="M44" s="8">
        <f t="shared" si="9"/>
        <v>214</v>
      </c>
      <c r="N44" s="8" t="s">
        <v>34</v>
      </c>
      <c r="O44" s="8" t="s">
        <v>34</v>
      </c>
      <c r="P44" s="8"/>
      <c r="Q44" s="8"/>
      <c r="R44" s="8"/>
      <c r="S44" s="8"/>
      <c r="T44" s="8">
        <f>SUM(T45:T55)</f>
        <v>48</v>
      </c>
      <c r="U44" s="8">
        <f>SUM(U45:U55)</f>
        <v>57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 customHeight="1" thickBot="1">
      <c r="A45" s="27">
        <v>98</v>
      </c>
      <c r="B45" s="9" t="s">
        <v>20</v>
      </c>
      <c r="C45" s="10">
        <f>SUM(D45:E45)</f>
        <v>121</v>
      </c>
      <c r="D45" s="10">
        <f>F45+H45+J45+L45+T45</f>
        <v>69</v>
      </c>
      <c r="E45" s="10">
        <f>G45+I45+K45+M45+U45</f>
        <v>52</v>
      </c>
      <c r="F45" s="17">
        <v>16</v>
      </c>
      <c r="G45" s="17">
        <v>12</v>
      </c>
      <c r="H45" s="17">
        <v>14</v>
      </c>
      <c r="I45" s="17">
        <v>14</v>
      </c>
      <c r="J45" s="17">
        <v>19</v>
      </c>
      <c r="K45" s="17">
        <v>10</v>
      </c>
      <c r="L45" s="17">
        <v>14</v>
      </c>
      <c r="M45" s="17">
        <v>15</v>
      </c>
      <c r="N45" s="17" t="s">
        <v>34</v>
      </c>
      <c r="O45" s="17" t="s">
        <v>34</v>
      </c>
      <c r="P45" s="17"/>
      <c r="Q45" s="17"/>
      <c r="R45" s="17"/>
      <c r="S45" s="17"/>
      <c r="T45" s="17">
        <v>6</v>
      </c>
      <c r="U45" s="17">
        <v>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 customHeight="1" thickBot="1">
      <c r="A46" s="27">
        <v>98</v>
      </c>
      <c r="B46" s="9" t="s">
        <v>29</v>
      </c>
      <c r="C46" s="10">
        <f aca="true" t="shared" si="10" ref="C46:C55">SUM(D46:E46)</f>
        <v>124</v>
      </c>
      <c r="D46" s="10">
        <f aca="true" t="shared" si="11" ref="D46:E55">F46+H46+J46+L46+T46</f>
        <v>37</v>
      </c>
      <c r="E46" s="10">
        <f t="shared" si="11"/>
        <v>87</v>
      </c>
      <c r="F46" s="17">
        <v>5</v>
      </c>
      <c r="G46" s="17">
        <v>24</v>
      </c>
      <c r="H46" s="17">
        <v>8</v>
      </c>
      <c r="I46" s="17">
        <v>19</v>
      </c>
      <c r="J46" s="17">
        <v>15</v>
      </c>
      <c r="K46" s="17">
        <v>18</v>
      </c>
      <c r="L46" s="17">
        <v>7</v>
      </c>
      <c r="M46" s="17">
        <v>19</v>
      </c>
      <c r="N46" s="17"/>
      <c r="O46" s="17"/>
      <c r="P46" s="17"/>
      <c r="Q46" s="17"/>
      <c r="R46" s="17"/>
      <c r="S46" s="17"/>
      <c r="T46" s="17">
        <v>2</v>
      </c>
      <c r="U46" s="17">
        <v>7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 customHeight="1" thickBot="1">
      <c r="A47" s="27">
        <v>98</v>
      </c>
      <c r="B47" s="9" t="s">
        <v>40</v>
      </c>
      <c r="C47" s="10">
        <f t="shared" si="10"/>
        <v>128</v>
      </c>
      <c r="D47" s="10">
        <f t="shared" si="11"/>
        <v>28</v>
      </c>
      <c r="E47" s="10">
        <f t="shared" si="11"/>
        <v>100</v>
      </c>
      <c r="F47" s="17">
        <v>5</v>
      </c>
      <c r="G47" s="17">
        <v>28</v>
      </c>
      <c r="H47" s="17">
        <v>7</v>
      </c>
      <c r="I47" s="17">
        <v>28</v>
      </c>
      <c r="J47" s="17">
        <v>6</v>
      </c>
      <c r="K47" s="17">
        <v>23</v>
      </c>
      <c r="L47" s="17">
        <v>10</v>
      </c>
      <c r="M47" s="17">
        <v>19</v>
      </c>
      <c r="N47" s="17" t="s">
        <v>34</v>
      </c>
      <c r="O47" s="17" t="s">
        <v>34</v>
      </c>
      <c r="P47" s="17"/>
      <c r="Q47" s="17"/>
      <c r="R47" s="17"/>
      <c r="S47" s="17"/>
      <c r="T47" s="17">
        <v>0</v>
      </c>
      <c r="U47" s="17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 customHeight="1" thickBot="1">
      <c r="A48" s="27">
        <v>98</v>
      </c>
      <c r="B48" s="9" t="s">
        <v>22</v>
      </c>
      <c r="C48" s="10">
        <f t="shared" si="10"/>
        <v>135</v>
      </c>
      <c r="D48" s="10">
        <f t="shared" si="11"/>
        <v>42</v>
      </c>
      <c r="E48" s="10">
        <f t="shared" si="11"/>
        <v>93</v>
      </c>
      <c r="F48" s="17">
        <v>14</v>
      </c>
      <c r="G48" s="17">
        <v>20</v>
      </c>
      <c r="H48" s="17">
        <v>5</v>
      </c>
      <c r="I48" s="17">
        <v>29</v>
      </c>
      <c r="J48" s="17">
        <v>8</v>
      </c>
      <c r="K48" s="17">
        <v>22</v>
      </c>
      <c r="L48" s="17">
        <v>13</v>
      </c>
      <c r="M48" s="17">
        <v>17</v>
      </c>
      <c r="N48" s="17"/>
      <c r="O48" s="17"/>
      <c r="P48" s="17"/>
      <c r="Q48" s="17"/>
      <c r="R48" s="17"/>
      <c r="S48" s="17"/>
      <c r="T48" s="17">
        <v>2</v>
      </c>
      <c r="U48" s="17">
        <v>5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 customHeight="1" thickBot="1">
      <c r="A49" s="27">
        <v>98</v>
      </c>
      <c r="B49" s="9" t="s">
        <v>30</v>
      </c>
      <c r="C49" s="10">
        <f>SUM(D49:E49)</f>
        <v>149</v>
      </c>
      <c r="D49" s="10">
        <f>F49+H49+J49+L49+T49</f>
        <v>38</v>
      </c>
      <c r="E49" s="10">
        <f>G49+I49+K49+M49+U49</f>
        <v>111</v>
      </c>
      <c r="F49" s="17">
        <v>7</v>
      </c>
      <c r="G49" s="17">
        <v>34</v>
      </c>
      <c r="H49" s="17">
        <v>7</v>
      </c>
      <c r="I49" s="17">
        <v>33</v>
      </c>
      <c r="J49" s="17">
        <v>4</v>
      </c>
      <c r="K49" s="17">
        <v>16</v>
      </c>
      <c r="L49" s="17">
        <v>17</v>
      </c>
      <c r="M49" s="17">
        <v>23</v>
      </c>
      <c r="N49" s="17" t="s">
        <v>34</v>
      </c>
      <c r="O49" s="17" t="s">
        <v>34</v>
      </c>
      <c r="P49" s="17"/>
      <c r="Q49" s="17"/>
      <c r="R49" s="17"/>
      <c r="S49" s="17"/>
      <c r="T49" s="17">
        <v>3</v>
      </c>
      <c r="U49" s="17">
        <v>5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 customHeight="1" thickBot="1">
      <c r="A50" s="27">
        <v>98</v>
      </c>
      <c r="B50" s="9" t="s">
        <v>28</v>
      </c>
      <c r="C50" s="10">
        <f>SUM(D50:E50)</f>
        <v>148</v>
      </c>
      <c r="D50" s="10">
        <f>F50+H50+J50+L50+T50</f>
        <v>42</v>
      </c>
      <c r="E50" s="10">
        <f>G50+I50+K50+M50+U50</f>
        <v>106</v>
      </c>
      <c r="F50" s="17">
        <v>11</v>
      </c>
      <c r="G50" s="17">
        <v>25</v>
      </c>
      <c r="H50" s="17">
        <v>9</v>
      </c>
      <c r="I50" s="17">
        <v>18</v>
      </c>
      <c r="J50" s="17">
        <v>10</v>
      </c>
      <c r="K50" s="17">
        <v>17</v>
      </c>
      <c r="L50" s="17">
        <v>9</v>
      </c>
      <c r="M50" s="17">
        <v>38</v>
      </c>
      <c r="N50" s="17"/>
      <c r="O50" s="17"/>
      <c r="P50" s="17"/>
      <c r="Q50" s="17"/>
      <c r="R50" s="17"/>
      <c r="S50" s="17"/>
      <c r="T50" s="17">
        <v>3</v>
      </c>
      <c r="U50" s="17">
        <v>8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 customHeight="1" thickBot="1">
      <c r="A51" s="27">
        <v>98</v>
      </c>
      <c r="B51" s="9" t="s">
        <v>26</v>
      </c>
      <c r="C51" s="10">
        <f t="shared" si="10"/>
        <v>128</v>
      </c>
      <c r="D51" s="10">
        <f t="shared" si="11"/>
        <v>48</v>
      </c>
      <c r="E51" s="10">
        <f t="shared" si="11"/>
        <v>80</v>
      </c>
      <c r="F51" s="17">
        <v>6</v>
      </c>
      <c r="G51" s="17">
        <v>21</v>
      </c>
      <c r="H51" s="17">
        <v>9</v>
      </c>
      <c r="I51" s="17">
        <v>16</v>
      </c>
      <c r="J51" s="17">
        <v>11</v>
      </c>
      <c r="K51" s="17">
        <v>17</v>
      </c>
      <c r="L51" s="17">
        <v>12</v>
      </c>
      <c r="M51" s="17">
        <v>14</v>
      </c>
      <c r="N51" s="17" t="s">
        <v>34</v>
      </c>
      <c r="O51" s="17" t="s">
        <v>34</v>
      </c>
      <c r="P51" s="17"/>
      <c r="Q51" s="17"/>
      <c r="R51" s="17"/>
      <c r="S51" s="17"/>
      <c r="T51" s="17">
        <v>10</v>
      </c>
      <c r="U51" s="17">
        <v>12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 customHeight="1" thickBot="1">
      <c r="A52" s="27">
        <v>98</v>
      </c>
      <c r="B52" s="9" t="s">
        <v>35</v>
      </c>
      <c r="C52" s="10">
        <f>SUM(D52:E52)</f>
        <v>157</v>
      </c>
      <c r="D52" s="10">
        <f>F52+H52+J52+L52+T52</f>
        <v>60</v>
      </c>
      <c r="E52" s="10">
        <f>G52+I52+K52+M52+U52</f>
        <v>97</v>
      </c>
      <c r="F52" s="17">
        <v>12</v>
      </c>
      <c r="G52" s="17">
        <v>25</v>
      </c>
      <c r="H52" s="17">
        <v>15</v>
      </c>
      <c r="I52" s="17">
        <v>23</v>
      </c>
      <c r="J52" s="17">
        <v>9</v>
      </c>
      <c r="K52" s="17">
        <v>19</v>
      </c>
      <c r="L52" s="17">
        <v>8</v>
      </c>
      <c r="M52" s="17">
        <v>23</v>
      </c>
      <c r="N52" s="17"/>
      <c r="O52" s="17"/>
      <c r="P52" s="17"/>
      <c r="Q52" s="17"/>
      <c r="R52" s="17"/>
      <c r="S52" s="17"/>
      <c r="T52" s="17">
        <v>16</v>
      </c>
      <c r="U52" s="17">
        <v>7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 customHeight="1" thickBot="1">
      <c r="A53" s="27">
        <v>98</v>
      </c>
      <c r="B53" s="9" t="s">
        <v>48</v>
      </c>
      <c r="C53" s="10">
        <f t="shared" si="10"/>
        <v>83</v>
      </c>
      <c r="D53" s="10">
        <f t="shared" si="11"/>
        <v>23</v>
      </c>
      <c r="E53" s="10">
        <f t="shared" si="11"/>
        <v>60</v>
      </c>
      <c r="F53" s="17">
        <v>11</v>
      </c>
      <c r="G53" s="17">
        <v>21</v>
      </c>
      <c r="H53" s="17">
        <v>7</v>
      </c>
      <c r="I53" s="17">
        <v>19</v>
      </c>
      <c r="J53" s="17">
        <v>5</v>
      </c>
      <c r="K53" s="17">
        <v>20</v>
      </c>
      <c r="L53" s="17">
        <v>0</v>
      </c>
      <c r="M53" s="17">
        <v>0</v>
      </c>
      <c r="N53" s="17"/>
      <c r="O53" s="17"/>
      <c r="P53" s="17"/>
      <c r="Q53" s="17"/>
      <c r="R53" s="17"/>
      <c r="S53" s="17"/>
      <c r="T53" s="17">
        <v>0</v>
      </c>
      <c r="U53" s="17">
        <v>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 customHeight="1" thickBot="1">
      <c r="A54" s="27">
        <v>98</v>
      </c>
      <c r="B54" s="9" t="s">
        <v>24</v>
      </c>
      <c r="C54" s="10">
        <f t="shared" si="10"/>
        <v>135</v>
      </c>
      <c r="D54" s="10">
        <f t="shared" si="11"/>
        <v>29</v>
      </c>
      <c r="E54" s="10">
        <f t="shared" si="11"/>
        <v>106</v>
      </c>
      <c r="F54" s="17">
        <v>5</v>
      </c>
      <c r="G54" s="17">
        <v>30</v>
      </c>
      <c r="H54" s="17">
        <v>7</v>
      </c>
      <c r="I54" s="17">
        <v>24</v>
      </c>
      <c r="J54" s="17">
        <v>8</v>
      </c>
      <c r="K54" s="17">
        <v>20</v>
      </c>
      <c r="L54" s="17">
        <v>6</v>
      </c>
      <c r="M54" s="17">
        <v>28</v>
      </c>
      <c r="N54" s="17"/>
      <c r="O54" s="17"/>
      <c r="P54" s="17"/>
      <c r="Q54" s="17"/>
      <c r="R54" s="17"/>
      <c r="S54" s="17"/>
      <c r="T54" s="17">
        <v>3</v>
      </c>
      <c r="U54" s="17">
        <v>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 customHeight="1" thickBot="1">
      <c r="A55" s="27">
        <v>98</v>
      </c>
      <c r="B55" s="9" t="s">
        <v>25</v>
      </c>
      <c r="C55" s="10">
        <f t="shared" si="10"/>
        <v>114</v>
      </c>
      <c r="D55" s="10">
        <f t="shared" si="11"/>
        <v>11</v>
      </c>
      <c r="E55" s="10">
        <f t="shared" si="11"/>
        <v>103</v>
      </c>
      <c r="F55" s="17">
        <v>3</v>
      </c>
      <c r="G55" s="17">
        <v>37</v>
      </c>
      <c r="H55" s="17">
        <v>3</v>
      </c>
      <c r="I55" s="17">
        <v>26</v>
      </c>
      <c r="J55" s="17">
        <v>1</v>
      </c>
      <c r="K55" s="17">
        <v>16</v>
      </c>
      <c r="L55" s="17">
        <v>1</v>
      </c>
      <c r="M55" s="17">
        <v>18</v>
      </c>
      <c r="N55" s="17" t="s">
        <v>34</v>
      </c>
      <c r="O55" s="17" t="s">
        <v>34</v>
      </c>
      <c r="P55" s="17"/>
      <c r="Q55" s="17"/>
      <c r="R55" s="17"/>
      <c r="S55" s="17"/>
      <c r="T55" s="17">
        <v>3</v>
      </c>
      <c r="U55" s="17">
        <v>6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 customHeight="1" thickBot="1">
      <c r="A56" s="27">
        <v>98</v>
      </c>
      <c r="B56" s="7" t="s">
        <v>38</v>
      </c>
      <c r="C56" s="8">
        <f aca="true" t="shared" si="12" ref="C56:I56">SUM(C57:C64)</f>
        <v>352</v>
      </c>
      <c r="D56" s="8">
        <f t="shared" si="12"/>
        <v>79</v>
      </c>
      <c r="E56" s="8">
        <f t="shared" si="12"/>
        <v>273</v>
      </c>
      <c r="F56" s="8">
        <f t="shared" si="12"/>
        <v>42</v>
      </c>
      <c r="G56" s="8">
        <f t="shared" si="12"/>
        <v>119</v>
      </c>
      <c r="H56" s="8">
        <f t="shared" si="12"/>
        <v>33</v>
      </c>
      <c r="I56" s="8">
        <f t="shared" si="12"/>
        <v>121</v>
      </c>
      <c r="J56" s="15" t="s">
        <v>34</v>
      </c>
      <c r="K56" s="15" t="s">
        <v>34</v>
      </c>
      <c r="L56" s="15" t="s">
        <v>34</v>
      </c>
      <c r="M56" s="15" t="s">
        <v>34</v>
      </c>
      <c r="N56" s="8"/>
      <c r="O56" s="8"/>
      <c r="P56" s="8"/>
      <c r="Q56" s="8"/>
      <c r="R56" s="8"/>
      <c r="S56" s="8"/>
      <c r="T56" s="8">
        <f>SUM(T57:T64)</f>
        <v>4</v>
      </c>
      <c r="U56" s="8">
        <f>SUM(U57:U64)</f>
        <v>33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 customHeight="1" thickBot="1">
      <c r="A57" s="27">
        <v>98</v>
      </c>
      <c r="B57" s="9" t="s">
        <v>20</v>
      </c>
      <c r="C57" s="10">
        <f>SUM(D57:E57)</f>
        <v>82</v>
      </c>
      <c r="D57" s="10">
        <f>F57+H57+T57</f>
        <v>12</v>
      </c>
      <c r="E57" s="10">
        <f>G57+I57+U57</f>
        <v>70</v>
      </c>
      <c r="F57" s="17">
        <v>10</v>
      </c>
      <c r="G57" s="17">
        <v>27</v>
      </c>
      <c r="H57" s="17">
        <v>2</v>
      </c>
      <c r="I57" s="17">
        <v>35</v>
      </c>
      <c r="J57" s="17" t="s">
        <v>19</v>
      </c>
      <c r="K57" s="17" t="s">
        <v>19</v>
      </c>
      <c r="L57" s="17" t="s">
        <v>19</v>
      </c>
      <c r="M57" s="17" t="s">
        <v>19</v>
      </c>
      <c r="N57" s="17"/>
      <c r="O57" s="17"/>
      <c r="P57" s="17"/>
      <c r="Q57" s="17"/>
      <c r="R57" s="17"/>
      <c r="S57" s="17"/>
      <c r="T57" s="17">
        <v>0</v>
      </c>
      <c r="U57" s="17">
        <v>8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 customHeight="1" thickBot="1">
      <c r="A58" s="27">
        <v>98</v>
      </c>
      <c r="B58" s="9" t="s">
        <v>29</v>
      </c>
      <c r="C58" s="10">
        <f aca="true" t="shared" si="13" ref="C58:C64">SUM(D58:E58)</f>
        <v>58</v>
      </c>
      <c r="D58" s="10">
        <f aca="true" t="shared" si="14" ref="D58:E64">F58+H58+T58</f>
        <v>8</v>
      </c>
      <c r="E58" s="10">
        <f t="shared" si="14"/>
        <v>50</v>
      </c>
      <c r="F58" s="17">
        <v>2</v>
      </c>
      <c r="G58" s="17">
        <v>24</v>
      </c>
      <c r="H58" s="17">
        <v>6</v>
      </c>
      <c r="I58" s="17">
        <v>25</v>
      </c>
      <c r="J58" s="17" t="s">
        <v>19</v>
      </c>
      <c r="K58" s="17" t="s">
        <v>19</v>
      </c>
      <c r="L58" s="17" t="s">
        <v>19</v>
      </c>
      <c r="M58" s="17" t="s">
        <v>19</v>
      </c>
      <c r="N58" s="17"/>
      <c r="O58" s="17"/>
      <c r="P58" s="17"/>
      <c r="Q58" s="17"/>
      <c r="R58" s="17"/>
      <c r="S58" s="17"/>
      <c r="T58" s="17">
        <v>0</v>
      </c>
      <c r="U58" s="17">
        <v>1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 customHeight="1" thickBot="1">
      <c r="A59" s="27">
        <v>98</v>
      </c>
      <c r="B59" s="9" t="s">
        <v>27</v>
      </c>
      <c r="C59" s="10">
        <f t="shared" si="13"/>
        <v>70</v>
      </c>
      <c r="D59" s="10">
        <f t="shared" si="14"/>
        <v>20</v>
      </c>
      <c r="E59" s="10">
        <f t="shared" si="14"/>
        <v>50</v>
      </c>
      <c r="F59" s="17">
        <v>8</v>
      </c>
      <c r="G59" s="17">
        <v>29</v>
      </c>
      <c r="H59" s="17">
        <v>12</v>
      </c>
      <c r="I59" s="17">
        <v>21</v>
      </c>
      <c r="J59" s="17" t="s">
        <v>19</v>
      </c>
      <c r="K59" s="17" t="s">
        <v>19</v>
      </c>
      <c r="L59" s="17" t="s">
        <v>19</v>
      </c>
      <c r="M59" s="17" t="s">
        <v>19</v>
      </c>
      <c r="N59" s="17"/>
      <c r="O59" s="17"/>
      <c r="P59" s="17"/>
      <c r="Q59" s="17"/>
      <c r="R59" s="17"/>
      <c r="S59" s="17"/>
      <c r="T59" s="17">
        <v>0</v>
      </c>
      <c r="U59" s="17">
        <v>0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 customHeight="1" thickBot="1">
      <c r="A60" s="27">
        <v>98</v>
      </c>
      <c r="B60" s="9" t="s">
        <v>22</v>
      </c>
      <c r="C60" s="10">
        <f t="shared" si="13"/>
        <v>72</v>
      </c>
      <c r="D60" s="10">
        <f t="shared" si="14"/>
        <v>17</v>
      </c>
      <c r="E60" s="10">
        <f t="shared" si="14"/>
        <v>55</v>
      </c>
      <c r="F60" s="17">
        <v>9</v>
      </c>
      <c r="G60" s="17">
        <v>25</v>
      </c>
      <c r="H60" s="17">
        <v>7</v>
      </c>
      <c r="I60" s="17">
        <v>26</v>
      </c>
      <c r="J60" s="17" t="s">
        <v>19</v>
      </c>
      <c r="K60" s="17" t="s">
        <v>19</v>
      </c>
      <c r="L60" s="17" t="s">
        <v>19</v>
      </c>
      <c r="M60" s="17" t="s">
        <v>19</v>
      </c>
      <c r="N60" s="17"/>
      <c r="O60" s="17"/>
      <c r="P60" s="17"/>
      <c r="Q60" s="17"/>
      <c r="R60" s="17"/>
      <c r="S60" s="17"/>
      <c r="T60" s="17">
        <v>1</v>
      </c>
      <c r="U60" s="17">
        <v>4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 customHeight="1" thickBot="1">
      <c r="A61" s="27">
        <v>98</v>
      </c>
      <c r="B61" s="9" t="s">
        <v>28</v>
      </c>
      <c r="C61" s="10">
        <f t="shared" si="13"/>
        <v>48</v>
      </c>
      <c r="D61" s="10">
        <f t="shared" si="14"/>
        <v>19</v>
      </c>
      <c r="E61" s="10">
        <f t="shared" si="14"/>
        <v>29</v>
      </c>
      <c r="F61" s="17">
        <v>13</v>
      </c>
      <c r="G61" s="17">
        <v>14</v>
      </c>
      <c r="H61" s="17">
        <v>6</v>
      </c>
      <c r="I61" s="17">
        <v>14</v>
      </c>
      <c r="J61" s="17" t="s">
        <v>19</v>
      </c>
      <c r="K61" s="17" t="s">
        <v>19</v>
      </c>
      <c r="L61" s="17" t="s">
        <v>19</v>
      </c>
      <c r="M61" s="17" t="s">
        <v>19</v>
      </c>
      <c r="N61" s="17"/>
      <c r="O61" s="17" t="s">
        <v>19</v>
      </c>
      <c r="P61" s="17"/>
      <c r="Q61" s="17"/>
      <c r="R61" s="17"/>
      <c r="S61" s="17"/>
      <c r="T61" s="17">
        <v>0</v>
      </c>
      <c r="U61" s="17">
        <v>1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 customHeight="1" thickBot="1">
      <c r="A62" s="27">
        <v>98</v>
      </c>
      <c r="B62" s="9" t="s">
        <v>35</v>
      </c>
      <c r="C62" s="10">
        <f>SUM(D62:E62)</f>
        <v>13</v>
      </c>
      <c r="D62" s="10">
        <f>F62+H62+T62</f>
        <v>3</v>
      </c>
      <c r="E62" s="10">
        <f>G62+I62+U62</f>
        <v>10</v>
      </c>
      <c r="F62" s="17">
        <v>0</v>
      </c>
      <c r="G62" s="17">
        <v>0</v>
      </c>
      <c r="H62" s="17">
        <v>0</v>
      </c>
      <c r="I62" s="17">
        <v>0</v>
      </c>
      <c r="J62" s="17" t="s">
        <v>19</v>
      </c>
      <c r="K62" s="17" t="s">
        <v>19</v>
      </c>
      <c r="L62" s="17" t="s">
        <v>19</v>
      </c>
      <c r="M62" s="17" t="s">
        <v>19</v>
      </c>
      <c r="N62" s="17"/>
      <c r="O62" s="17"/>
      <c r="P62" s="17"/>
      <c r="Q62" s="17"/>
      <c r="R62" s="17"/>
      <c r="S62" s="17"/>
      <c r="T62" s="17">
        <v>3</v>
      </c>
      <c r="U62" s="17">
        <v>10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 customHeight="1" thickBot="1">
      <c r="A63" s="27">
        <v>98</v>
      </c>
      <c r="B63" s="9" t="s">
        <v>24</v>
      </c>
      <c r="C63" s="10">
        <f t="shared" si="13"/>
        <v>8</v>
      </c>
      <c r="D63" s="10">
        <f t="shared" si="14"/>
        <v>0</v>
      </c>
      <c r="E63" s="10">
        <f t="shared" si="14"/>
        <v>8</v>
      </c>
      <c r="F63" s="17">
        <v>0</v>
      </c>
      <c r="G63" s="17">
        <v>0</v>
      </c>
      <c r="H63" s="17">
        <v>0</v>
      </c>
      <c r="I63" s="17">
        <v>0</v>
      </c>
      <c r="J63" s="17" t="s">
        <v>19</v>
      </c>
      <c r="K63" s="17" t="s">
        <v>19</v>
      </c>
      <c r="L63" s="17" t="s">
        <v>19</v>
      </c>
      <c r="M63" s="17" t="s">
        <v>19</v>
      </c>
      <c r="N63" s="17"/>
      <c r="O63" s="17"/>
      <c r="P63" s="17"/>
      <c r="Q63" s="17"/>
      <c r="R63" s="17"/>
      <c r="S63" s="17"/>
      <c r="T63" s="17">
        <v>0</v>
      </c>
      <c r="U63" s="17">
        <v>8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 customHeight="1" thickBot="1">
      <c r="A64" s="27">
        <v>98</v>
      </c>
      <c r="B64" s="9" t="s">
        <v>25</v>
      </c>
      <c r="C64" s="10">
        <f t="shared" si="13"/>
        <v>1</v>
      </c>
      <c r="D64" s="10">
        <f t="shared" si="14"/>
        <v>0</v>
      </c>
      <c r="E64" s="10">
        <f t="shared" si="14"/>
        <v>1</v>
      </c>
      <c r="F64" s="17">
        <v>0</v>
      </c>
      <c r="G64" s="17">
        <v>0</v>
      </c>
      <c r="H64" s="17">
        <v>0</v>
      </c>
      <c r="I64" s="17">
        <v>0</v>
      </c>
      <c r="J64" s="17" t="s">
        <v>19</v>
      </c>
      <c r="K64" s="17" t="s">
        <v>19</v>
      </c>
      <c r="L64" s="17" t="s">
        <v>19</v>
      </c>
      <c r="M64" s="17" t="s">
        <v>19</v>
      </c>
      <c r="N64" s="17"/>
      <c r="O64" s="17"/>
      <c r="P64" s="17"/>
      <c r="Q64" s="17"/>
      <c r="R64" s="17"/>
      <c r="S64" s="17"/>
      <c r="T64" s="17">
        <v>0</v>
      </c>
      <c r="U64" s="17">
        <v>1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 customHeight="1" thickBot="1">
      <c r="A65" s="27">
        <v>98</v>
      </c>
      <c r="B65" s="7" t="s">
        <v>39</v>
      </c>
      <c r="C65" s="8">
        <f aca="true" t="shared" si="15" ref="C65:K65">SUM(C66:C80)</f>
        <v>330</v>
      </c>
      <c r="D65" s="8">
        <f t="shared" si="15"/>
        <v>131</v>
      </c>
      <c r="E65" s="8">
        <f t="shared" si="15"/>
        <v>199</v>
      </c>
      <c r="F65" s="8">
        <f t="shared" si="15"/>
        <v>45</v>
      </c>
      <c r="G65" s="8">
        <f t="shared" si="15"/>
        <v>79</v>
      </c>
      <c r="H65" s="8">
        <f t="shared" si="15"/>
        <v>32</v>
      </c>
      <c r="I65" s="8">
        <f t="shared" si="15"/>
        <v>64</v>
      </c>
      <c r="J65" s="8">
        <f t="shared" si="15"/>
        <v>19</v>
      </c>
      <c r="K65" s="8">
        <f t="shared" si="15"/>
        <v>19</v>
      </c>
      <c r="L65" s="16" t="s">
        <v>19</v>
      </c>
      <c r="M65" s="16" t="s">
        <v>19</v>
      </c>
      <c r="N65" s="16" t="s">
        <v>34</v>
      </c>
      <c r="O65" s="16" t="s">
        <v>34</v>
      </c>
      <c r="P65" s="16" t="s">
        <v>47</v>
      </c>
      <c r="Q65" s="16" t="s">
        <v>19</v>
      </c>
      <c r="R65" s="16" t="s">
        <v>19</v>
      </c>
      <c r="S65" s="16" t="s">
        <v>19</v>
      </c>
      <c r="T65" s="16">
        <f>SUM(T66:T80)</f>
        <v>35</v>
      </c>
      <c r="U65" s="16">
        <f>SUM(U66:U80)</f>
        <v>37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 customHeight="1" thickBot="1">
      <c r="A66" s="27">
        <v>98</v>
      </c>
      <c r="B66" s="9" t="s">
        <v>56</v>
      </c>
      <c r="C66" s="10">
        <f>SUM(D66:E66)</f>
        <v>27</v>
      </c>
      <c r="D66" s="10">
        <f>F66+H66+J66+T66</f>
        <v>10</v>
      </c>
      <c r="E66" s="10">
        <f>G66+I66+K66+U66</f>
        <v>17</v>
      </c>
      <c r="F66" s="17">
        <v>4</v>
      </c>
      <c r="G66" s="17">
        <v>5</v>
      </c>
      <c r="H66" s="17">
        <v>3</v>
      </c>
      <c r="I66" s="17">
        <v>6</v>
      </c>
      <c r="J66" s="17">
        <v>3</v>
      </c>
      <c r="K66" s="17">
        <v>6</v>
      </c>
      <c r="L66" s="17" t="s">
        <v>19</v>
      </c>
      <c r="M66" s="17" t="s">
        <v>19</v>
      </c>
      <c r="N66" s="17"/>
      <c r="O66" s="17"/>
      <c r="P66" s="17"/>
      <c r="Q66" s="17"/>
      <c r="R66" s="17"/>
      <c r="S66" s="17"/>
      <c r="T66" s="17">
        <v>0</v>
      </c>
      <c r="U66" s="17">
        <v>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 customHeight="1" thickBot="1">
      <c r="A67" s="27">
        <v>98</v>
      </c>
      <c r="B67" s="9" t="s">
        <v>50</v>
      </c>
      <c r="C67" s="10">
        <f>SUM(D67:E67)</f>
        <v>17</v>
      </c>
      <c r="D67" s="10">
        <f>F67+H67+J67+T67</f>
        <v>2</v>
      </c>
      <c r="E67" s="10">
        <f>G67+I67+K67+U67</f>
        <v>15</v>
      </c>
      <c r="F67" s="17">
        <v>2</v>
      </c>
      <c r="G67" s="17">
        <v>15</v>
      </c>
      <c r="H67" s="17">
        <v>0</v>
      </c>
      <c r="I67" s="17">
        <v>0</v>
      </c>
      <c r="J67" s="17">
        <v>0</v>
      </c>
      <c r="K67" s="17">
        <v>0</v>
      </c>
      <c r="L67" s="17"/>
      <c r="M67" s="17"/>
      <c r="N67" s="17"/>
      <c r="O67" s="17"/>
      <c r="P67" s="17"/>
      <c r="Q67" s="17"/>
      <c r="R67" s="17"/>
      <c r="S67" s="17"/>
      <c r="T67" s="17">
        <v>0</v>
      </c>
      <c r="U67" s="10">
        <v>0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 customHeight="1" thickBot="1">
      <c r="A68" s="27">
        <v>98</v>
      </c>
      <c r="B68" s="9" t="s">
        <v>29</v>
      </c>
      <c r="C68" s="10">
        <f>SUM(D68:E68)</f>
        <v>27</v>
      </c>
      <c r="D68" s="10">
        <f>SUM(F68,H68,J68,T68)</f>
        <v>11</v>
      </c>
      <c r="E68" s="10">
        <f>G68+I68+K68+U70</f>
        <v>16</v>
      </c>
      <c r="F68" s="17">
        <v>2</v>
      </c>
      <c r="G68" s="17">
        <v>6</v>
      </c>
      <c r="H68" s="17">
        <v>4</v>
      </c>
      <c r="I68" s="17">
        <v>5</v>
      </c>
      <c r="J68" s="17">
        <v>5</v>
      </c>
      <c r="K68" s="17">
        <v>5</v>
      </c>
      <c r="L68" s="17"/>
      <c r="M68" s="17" t="s">
        <v>19</v>
      </c>
      <c r="N68" s="17"/>
      <c r="O68" s="17"/>
      <c r="P68" s="17"/>
      <c r="Q68" s="17"/>
      <c r="R68" s="17"/>
      <c r="S68" s="17"/>
      <c r="T68" s="17">
        <v>0</v>
      </c>
      <c r="U68" s="17">
        <v>0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 customHeight="1" thickBot="1">
      <c r="A69" s="27">
        <v>98</v>
      </c>
      <c r="B69" s="9" t="s">
        <v>32</v>
      </c>
      <c r="C69" s="10">
        <f aca="true" t="shared" si="16" ref="C69:C80">SUM(D69:E69)</f>
        <v>28</v>
      </c>
      <c r="D69" s="10">
        <f>F69+H69+J69+T69</f>
        <v>16</v>
      </c>
      <c r="E69" s="10">
        <f>G69+I69+K69+U69</f>
        <v>12</v>
      </c>
      <c r="F69" s="17">
        <v>0</v>
      </c>
      <c r="G69" s="17">
        <v>3</v>
      </c>
      <c r="H69" s="17">
        <v>4</v>
      </c>
      <c r="I69" s="17">
        <v>4</v>
      </c>
      <c r="J69" s="17">
        <v>2</v>
      </c>
      <c r="K69" s="17">
        <v>1</v>
      </c>
      <c r="L69" s="17" t="s">
        <v>19</v>
      </c>
      <c r="M69" s="17" t="s">
        <v>19</v>
      </c>
      <c r="N69" s="17"/>
      <c r="O69" s="17"/>
      <c r="P69" s="17"/>
      <c r="Q69" s="17"/>
      <c r="R69" s="17"/>
      <c r="S69" s="17"/>
      <c r="T69" s="17">
        <v>10</v>
      </c>
      <c r="U69" s="10">
        <v>4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 customHeight="1" thickBot="1">
      <c r="A70" s="27">
        <v>98</v>
      </c>
      <c r="B70" s="18" t="s">
        <v>26</v>
      </c>
      <c r="C70" s="10">
        <f t="shared" si="16"/>
        <v>12</v>
      </c>
      <c r="D70" s="10">
        <f>F70+H70+J70+T70</f>
        <v>6</v>
      </c>
      <c r="E70" s="10">
        <f>G70+I70+K70+U70</f>
        <v>6</v>
      </c>
      <c r="F70" s="17">
        <v>2</v>
      </c>
      <c r="G70" s="17">
        <v>3</v>
      </c>
      <c r="H70" s="17">
        <v>3</v>
      </c>
      <c r="I70" s="17">
        <v>3</v>
      </c>
      <c r="J70" s="17">
        <v>0</v>
      </c>
      <c r="K70" s="17">
        <v>0</v>
      </c>
      <c r="L70" s="17"/>
      <c r="M70" s="17"/>
      <c r="N70" s="17"/>
      <c r="O70" s="17"/>
      <c r="P70" s="17"/>
      <c r="Q70" s="17"/>
      <c r="R70" s="17"/>
      <c r="S70" s="17"/>
      <c r="T70" s="17">
        <v>1</v>
      </c>
      <c r="U70" s="10"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 customHeight="1" thickBot="1">
      <c r="A71" s="27">
        <v>98</v>
      </c>
      <c r="B71" s="18" t="s">
        <v>30</v>
      </c>
      <c r="C71" s="10">
        <f t="shared" si="16"/>
        <v>18</v>
      </c>
      <c r="D71" s="10">
        <f>F71+H71+J71+T71</f>
        <v>11</v>
      </c>
      <c r="E71" s="10">
        <f>G71+I71+K71+U71</f>
        <v>7</v>
      </c>
      <c r="F71" s="17">
        <v>3</v>
      </c>
      <c r="G71" s="17">
        <v>4</v>
      </c>
      <c r="H71" s="17">
        <v>5</v>
      </c>
      <c r="I71" s="17">
        <v>1</v>
      </c>
      <c r="J71" s="17">
        <v>0</v>
      </c>
      <c r="K71" s="17">
        <v>0</v>
      </c>
      <c r="L71" s="17"/>
      <c r="M71" s="17"/>
      <c r="N71" s="17"/>
      <c r="O71" s="17"/>
      <c r="P71" s="17"/>
      <c r="Q71" s="17"/>
      <c r="R71" s="17"/>
      <c r="S71" s="17"/>
      <c r="T71" s="17">
        <v>3</v>
      </c>
      <c r="U71" s="10">
        <v>2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 customHeight="1" thickBot="1">
      <c r="A72" s="27">
        <v>98</v>
      </c>
      <c r="B72" s="9" t="s">
        <v>33</v>
      </c>
      <c r="C72" s="10">
        <f t="shared" si="16"/>
        <v>52</v>
      </c>
      <c r="D72" s="10">
        <f>F72+H72+J72+T72</f>
        <v>29</v>
      </c>
      <c r="E72" s="10">
        <f>G72+I72+K72+U72</f>
        <v>23</v>
      </c>
      <c r="F72" s="17">
        <v>9</v>
      </c>
      <c r="G72" s="17">
        <v>4</v>
      </c>
      <c r="H72" s="17">
        <v>4</v>
      </c>
      <c r="I72" s="17">
        <v>6</v>
      </c>
      <c r="J72" s="17">
        <v>0</v>
      </c>
      <c r="K72" s="17">
        <v>0</v>
      </c>
      <c r="L72" s="17" t="s">
        <v>19</v>
      </c>
      <c r="M72" s="17" t="s">
        <v>19</v>
      </c>
      <c r="N72" s="17"/>
      <c r="O72" s="17"/>
      <c r="P72" s="17"/>
      <c r="Q72" s="17"/>
      <c r="R72" s="17"/>
      <c r="S72" s="17"/>
      <c r="T72" s="17">
        <v>16</v>
      </c>
      <c r="U72" s="10">
        <v>13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 customHeight="1" thickBot="1">
      <c r="A73" s="27">
        <v>98</v>
      </c>
      <c r="B73" s="18" t="s">
        <v>27</v>
      </c>
      <c r="C73" s="10">
        <f t="shared" si="16"/>
        <v>36</v>
      </c>
      <c r="D73" s="10">
        <f>F73+H73+J73+T73</f>
        <v>13</v>
      </c>
      <c r="E73" s="10">
        <f>G73+I73+K73+U73</f>
        <v>23</v>
      </c>
      <c r="F73" s="17">
        <v>3</v>
      </c>
      <c r="G73" s="17">
        <v>6</v>
      </c>
      <c r="H73" s="17">
        <v>2</v>
      </c>
      <c r="I73" s="17">
        <v>9</v>
      </c>
      <c r="J73" s="17">
        <v>6</v>
      </c>
      <c r="K73" s="17">
        <v>4</v>
      </c>
      <c r="L73" s="17"/>
      <c r="M73" s="17"/>
      <c r="N73" s="17"/>
      <c r="O73" s="17"/>
      <c r="P73" s="17"/>
      <c r="Q73" s="17"/>
      <c r="R73" s="17"/>
      <c r="S73" s="17"/>
      <c r="T73" s="17">
        <v>2</v>
      </c>
      <c r="U73" s="17">
        <v>4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 customHeight="1" thickBot="1">
      <c r="A74" s="27">
        <v>98</v>
      </c>
      <c r="B74" s="18" t="s">
        <v>22</v>
      </c>
      <c r="C74" s="10">
        <f t="shared" si="16"/>
        <v>18</v>
      </c>
      <c r="D74" s="10">
        <f aca="true" t="shared" si="17" ref="D74:E76">F74+H74+J74+T74</f>
        <v>8</v>
      </c>
      <c r="E74" s="10">
        <f t="shared" si="17"/>
        <v>10</v>
      </c>
      <c r="F74" s="17">
        <v>4</v>
      </c>
      <c r="G74" s="17">
        <v>2</v>
      </c>
      <c r="H74" s="17">
        <v>1</v>
      </c>
      <c r="I74" s="17">
        <v>5</v>
      </c>
      <c r="J74" s="17">
        <v>3</v>
      </c>
      <c r="K74" s="17">
        <v>3</v>
      </c>
      <c r="L74" s="17"/>
      <c r="M74" s="17"/>
      <c r="N74" s="17"/>
      <c r="O74" s="17"/>
      <c r="P74" s="17"/>
      <c r="Q74" s="17"/>
      <c r="R74" s="17"/>
      <c r="S74" s="17"/>
      <c r="T74" s="17">
        <v>0</v>
      </c>
      <c r="U74" s="17">
        <v>0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 customHeight="1" thickBot="1">
      <c r="A75" s="27">
        <v>98</v>
      </c>
      <c r="B75" s="18" t="s">
        <v>44</v>
      </c>
      <c r="C75" s="10">
        <f>SUM(D75:E75)</f>
        <v>15</v>
      </c>
      <c r="D75" s="10">
        <f t="shared" si="17"/>
        <v>5</v>
      </c>
      <c r="E75" s="10">
        <f t="shared" si="17"/>
        <v>10</v>
      </c>
      <c r="F75" s="17">
        <v>2</v>
      </c>
      <c r="G75" s="17">
        <v>3</v>
      </c>
      <c r="H75" s="17">
        <v>2</v>
      </c>
      <c r="I75" s="17">
        <v>5</v>
      </c>
      <c r="J75" s="17">
        <v>0</v>
      </c>
      <c r="K75" s="17">
        <v>0</v>
      </c>
      <c r="L75" s="17"/>
      <c r="M75" s="17"/>
      <c r="N75" s="17"/>
      <c r="O75" s="17"/>
      <c r="P75" s="17"/>
      <c r="Q75" s="17"/>
      <c r="R75" s="17"/>
      <c r="S75" s="17"/>
      <c r="T75" s="17">
        <v>1</v>
      </c>
      <c r="U75" s="17">
        <v>2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 customHeight="1" thickBot="1">
      <c r="A76" s="27">
        <v>98</v>
      </c>
      <c r="B76" s="9" t="s">
        <v>51</v>
      </c>
      <c r="C76" s="10">
        <f>SUM(D76:E76)</f>
        <v>15</v>
      </c>
      <c r="D76" s="10">
        <f t="shared" si="17"/>
        <v>5</v>
      </c>
      <c r="E76" s="10">
        <f t="shared" si="17"/>
        <v>10</v>
      </c>
      <c r="F76" s="17">
        <v>5</v>
      </c>
      <c r="G76" s="17">
        <v>10</v>
      </c>
      <c r="H76" s="17">
        <v>0</v>
      </c>
      <c r="I76" s="17">
        <v>0</v>
      </c>
      <c r="J76" s="17">
        <v>0</v>
      </c>
      <c r="K76" s="17">
        <v>0</v>
      </c>
      <c r="L76" s="17"/>
      <c r="M76" s="17"/>
      <c r="N76" s="17"/>
      <c r="O76" s="17"/>
      <c r="P76" s="17"/>
      <c r="Q76" s="17"/>
      <c r="R76" s="17"/>
      <c r="S76" s="17"/>
      <c r="T76" s="17">
        <v>0</v>
      </c>
      <c r="U76" s="17">
        <v>0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 customHeight="1" thickBot="1">
      <c r="A77" s="27">
        <v>98</v>
      </c>
      <c r="B77" s="18" t="s">
        <v>45</v>
      </c>
      <c r="C77" s="10">
        <f>SUM(D77:E77)</f>
        <v>22</v>
      </c>
      <c r="D77" s="10">
        <f>F77+H77+J77+T77</f>
        <v>6</v>
      </c>
      <c r="E77" s="10">
        <f>G77+I77+K77+U77</f>
        <v>16</v>
      </c>
      <c r="F77" s="17">
        <v>2</v>
      </c>
      <c r="G77" s="17">
        <v>6</v>
      </c>
      <c r="H77" s="17">
        <v>2</v>
      </c>
      <c r="I77" s="17">
        <v>6</v>
      </c>
      <c r="J77" s="17">
        <v>0</v>
      </c>
      <c r="K77" s="17">
        <v>0</v>
      </c>
      <c r="L77" s="17"/>
      <c r="M77" s="17"/>
      <c r="N77" s="17"/>
      <c r="O77" s="17"/>
      <c r="P77" s="17"/>
      <c r="Q77" s="17"/>
      <c r="R77" s="17"/>
      <c r="S77" s="17"/>
      <c r="T77" s="17">
        <v>2</v>
      </c>
      <c r="U77" s="17">
        <v>4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 customHeight="1" thickBot="1">
      <c r="A78" s="27">
        <v>98</v>
      </c>
      <c r="B78" s="9" t="s">
        <v>48</v>
      </c>
      <c r="C78" s="10">
        <f t="shared" si="16"/>
        <v>9</v>
      </c>
      <c r="D78" s="10">
        <f>F78+H78+J78+T78</f>
        <v>4</v>
      </c>
      <c r="E78" s="10">
        <f>G78+I78+K78+U78</f>
        <v>5</v>
      </c>
      <c r="F78" s="17">
        <v>3</v>
      </c>
      <c r="G78" s="17">
        <v>3</v>
      </c>
      <c r="H78" s="17">
        <v>1</v>
      </c>
      <c r="I78" s="17">
        <v>2</v>
      </c>
      <c r="J78" s="17">
        <v>0</v>
      </c>
      <c r="K78" s="17">
        <v>0</v>
      </c>
      <c r="L78" s="17"/>
      <c r="M78" s="17"/>
      <c r="N78" s="17"/>
      <c r="O78" s="17"/>
      <c r="P78" s="17"/>
      <c r="Q78" s="17"/>
      <c r="R78" s="17"/>
      <c r="S78" s="17"/>
      <c r="T78" s="17">
        <v>0</v>
      </c>
      <c r="U78" s="17">
        <v>0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 customHeight="1" thickBot="1">
      <c r="A79" s="27">
        <v>98</v>
      </c>
      <c r="B79" s="18" t="s">
        <v>24</v>
      </c>
      <c r="C79" s="10">
        <f t="shared" si="16"/>
        <v>16</v>
      </c>
      <c r="D79" s="10">
        <f>F79+H79+J79+T79</f>
        <v>4</v>
      </c>
      <c r="E79" s="10">
        <f>G79+I79+K79+U79</f>
        <v>12</v>
      </c>
      <c r="F79" s="17">
        <v>4</v>
      </c>
      <c r="G79" s="17">
        <v>4</v>
      </c>
      <c r="H79" s="17">
        <v>0</v>
      </c>
      <c r="I79" s="17">
        <v>6</v>
      </c>
      <c r="J79" s="17">
        <v>0</v>
      </c>
      <c r="K79" s="17">
        <v>0</v>
      </c>
      <c r="L79" s="17"/>
      <c r="M79" s="17"/>
      <c r="N79" s="17"/>
      <c r="O79" s="17"/>
      <c r="P79" s="17"/>
      <c r="Q79" s="17"/>
      <c r="R79" s="17"/>
      <c r="S79" s="17"/>
      <c r="T79" s="17">
        <v>0</v>
      </c>
      <c r="U79" s="17">
        <v>2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 customHeight="1" thickBot="1">
      <c r="A80" s="27">
        <v>98</v>
      </c>
      <c r="B80" s="18" t="s">
        <v>43</v>
      </c>
      <c r="C80" s="10">
        <f t="shared" si="16"/>
        <v>18</v>
      </c>
      <c r="D80" s="10">
        <f>F80+H80+J80+T80</f>
        <v>1</v>
      </c>
      <c r="E80" s="10">
        <f>G80+I80+K80+U80</f>
        <v>17</v>
      </c>
      <c r="F80" s="17">
        <v>0</v>
      </c>
      <c r="G80" s="17">
        <v>5</v>
      </c>
      <c r="H80" s="17">
        <v>1</v>
      </c>
      <c r="I80" s="17">
        <v>6</v>
      </c>
      <c r="J80" s="17">
        <v>0</v>
      </c>
      <c r="K80" s="17">
        <v>0</v>
      </c>
      <c r="L80" s="17"/>
      <c r="M80" s="17"/>
      <c r="N80" s="17"/>
      <c r="O80" s="17"/>
      <c r="P80" s="17"/>
      <c r="Q80" s="17"/>
      <c r="R80" s="17"/>
      <c r="S80" s="17"/>
      <c r="T80" s="17">
        <v>0</v>
      </c>
      <c r="U80" s="17">
        <v>6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1"/>
      <c r="B81" s="1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1"/>
      <c r="B82" s="1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1"/>
      <c r="B83" s="1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1"/>
      <c r="B84" s="1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1"/>
      <c r="B85" s="1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1"/>
      <c r="B86" s="1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1"/>
      <c r="B87" s="1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1"/>
      <c r="B88" s="1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1"/>
      <c r="B89" s="1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1"/>
      <c r="B90" s="1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1"/>
      <c r="B91" s="1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1"/>
      <c r="B92" s="1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1"/>
      <c r="B93" s="1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1"/>
      <c r="B94" s="1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1"/>
      <c r="B95" s="1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1"/>
      <c r="B96" s="1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1"/>
      <c r="B97" s="1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1"/>
      <c r="B98" s="1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1"/>
      <c r="B99" s="1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1"/>
      <c r="B100" s="1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1"/>
      <c r="B101" s="1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1"/>
      <c r="B102" s="1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1"/>
      <c r="B103" s="1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1"/>
      <c r="B104" s="1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1"/>
      <c r="B105" s="1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1"/>
      <c r="B106" s="1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1"/>
      <c r="B107" s="1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1"/>
      <c r="B108" s="1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1"/>
      <c r="B109" s="1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1"/>
      <c r="B110" s="1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1"/>
      <c r="B111" s="1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1"/>
      <c r="B112" s="1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1"/>
      <c r="B113" s="1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1"/>
      <c r="B114" s="1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1"/>
      <c r="B115" s="1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1"/>
      <c r="B116" s="1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1"/>
      <c r="B117" s="1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1"/>
      <c r="B118" s="1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1"/>
      <c r="B119" s="1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1"/>
      <c r="B120" s="1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1"/>
      <c r="B121" s="1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1"/>
      <c r="B122" s="1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1"/>
      <c r="B123" s="1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1"/>
      <c r="B124" s="1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1"/>
      <c r="B125" s="1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1"/>
      <c r="B126" s="1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1"/>
      <c r="B127" s="1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1"/>
      <c r="B128" s="1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1"/>
      <c r="B129" s="1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1"/>
      <c r="B130" s="1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1"/>
      <c r="B131" s="1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1"/>
      <c r="B132" s="1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1"/>
      <c r="B133" s="1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1"/>
      <c r="B134" s="1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1"/>
      <c r="B135" s="1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1"/>
      <c r="B136" s="1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1"/>
      <c r="B137" s="1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1"/>
      <c r="B138" s="1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1"/>
      <c r="B139" s="1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1"/>
      <c r="B140" s="1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1"/>
      <c r="B141" s="1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1"/>
      <c r="B142" s="1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1"/>
      <c r="B143" s="1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1"/>
      <c r="B144" s="1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1"/>
      <c r="B145" s="1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1"/>
      <c r="B146" s="1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1"/>
      <c r="B147" s="1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1"/>
      <c r="B148" s="1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1"/>
      <c r="B149" s="1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1"/>
      <c r="B150" s="1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1"/>
      <c r="B151" s="1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1"/>
      <c r="B152" s="1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1"/>
      <c r="B153" s="1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1"/>
      <c r="B154" s="1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1"/>
      <c r="B155" s="1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1"/>
      <c r="B156" s="1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1"/>
      <c r="B157" s="1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1"/>
      <c r="B158" s="1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1"/>
      <c r="B159" s="1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1"/>
      <c r="B160" s="1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1"/>
      <c r="B161" s="1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1"/>
      <c r="B162" s="1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1"/>
      <c r="B163" s="1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1"/>
      <c r="B164" s="1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1"/>
      <c r="B165" s="1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1"/>
      <c r="B166" s="1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1"/>
      <c r="B167" s="1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1"/>
      <c r="B168" s="1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1"/>
      <c r="B169" s="1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1"/>
      <c r="B170" s="1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1"/>
      <c r="B171" s="1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1"/>
      <c r="B172" s="1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1"/>
      <c r="B173" s="1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1"/>
      <c r="B174" s="1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1"/>
      <c r="B175" s="1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1"/>
      <c r="B176" s="1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1"/>
      <c r="B177" s="1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1"/>
      <c r="B178" s="1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1"/>
      <c r="B179" s="1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1"/>
      <c r="B180" s="1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1"/>
      <c r="B181" s="1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1"/>
      <c r="B182" s="1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1"/>
      <c r="B183" s="1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1"/>
      <c r="B184" s="1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1"/>
      <c r="B185" s="1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1"/>
      <c r="B186" s="19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1"/>
      <c r="B187" s="19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1"/>
      <c r="B188" s="19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1"/>
      <c r="B189" s="19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1"/>
      <c r="B190" s="19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1"/>
      <c r="B191" s="19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1"/>
      <c r="B192" s="19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1"/>
      <c r="B193" s="19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1"/>
      <c r="B194" s="19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1"/>
      <c r="B195" s="19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1"/>
      <c r="B196" s="19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1"/>
      <c r="B197" s="19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1"/>
      <c r="B198" s="19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1"/>
      <c r="B199" s="19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1"/>
      <c r="B200" s="19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1"/>
      <c r="B201" s="19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1"/>
      <c r="B202" s="19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1"/>
      <c r="B203" s="19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1"/>
      <c r="B204" s="19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1"/>
      <c r="B205" s="19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1"/>
      <c r="B206" s="19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1"/>
      <c r="B207" s="19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1"/>
      <c r="B208" s="19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1"/>
      <c r="B209" s="19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1"/>
      <c r="B210" s="19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1"/>
      <c r="B211" s="19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1"/>
      <c r="B212" s="19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1"/>
      <c r="B213" s="19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1"/>
      <c r="B214" s="19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1"/>
      <c r="B215" s="19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1"/>
      <c r="B216" s="19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1"/>
      <c r="B217" s="19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1"/>
      <c r="B218" s="19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1"/>
      <c r="B219" s="19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1"/>
      <c r="B220" s="19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1"/>
      <c r="B221" s="19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1"/>
      <c r="B222" s="19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1"/>
      <c r="B223" s="19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1"/>
      <c r="B224" s="19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1"/>
      <c r="B225" s="19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1"/>
      <c r="B226" s="19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1"/>
      <c r="B227" s="19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1"/>
      <c r="B228" s="19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1"/>
      <c r="B229" s="19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1"/>
      <c r="B230" s="19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1"/>
      <c r="B231" s="19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1"/>
      <c r="B232" s="19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1"/>
      <c r="B233" s="19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1"/>
      <c r="B234" s="19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1"/>
      <c r="B235" s="19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1"/>
      <c r="B236" s="19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1"/>
      <c r="B237" s="19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1"/>
      <c r="B238" s="19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1"/>
      <c r="B239" s="19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1"/>
      <c r="B240" s="19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1"/>
      <c r="B241" s="19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1"/>
      <c r="B242" s="19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1"/>
      <c r="B243" s="19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1"/>
      <c r="B244" s="19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1"/>
      <c r="B245" s="19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1"/>
      <c r="B246" s="19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1"/>
      <c r="B247" s="19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1"/>
      <c r="B248" s="19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1"/>
      <c r="B249" s="19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1"/>
      <c r="B250" s="19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1"/>
      <c r="B251" s="19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1"/>
      <c r="B252" s="19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1"/>
      <c r="B253" s="19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1"/>
      <c r="B254" s="19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1"/>
      <c r="B255" s="19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1"/>
      <c r="B256" s="19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1"/>
      <c r="B257" s="19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1"/>
      <c r="B258" s="19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1"/>
      <c r="B259" s="19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1"/>
      <c r="B260" s="19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1"/>
      <c r="B261" s="19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1"/>
      <c r="B262" s="19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1"/>
      <c r="B263" s="19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1"/>
      <c r="B264" s="19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1"/>
      <c r="B265" s="1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1"/>
      <c r="B266" s="1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1"/>
      <c r="B267" s="19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1"/>
      <c r="B268" s="19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1"/>
      <c r="B269" s="19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1"/>
      <c r="B270" s="19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1"/>
      <c r="B271" s="19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1"/>
      <c r="B272" s="19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1"/>
      <c r="B273" s="19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1"/>
      <c r="B274" s="19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1"/>
      <c r="B275" s="19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1"/>
      <c r="B276" s="19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1"/>
      <c r="B277" s="19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1"/>
      <c r="B278" s="19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1"/>
      <c r="B279" s="19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1"/>
      <c r="B280" s="19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1"/>
      <c r="B281" s="19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1"/>
      <c r="B282" s="19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1"/>
      <c r="B283" s="19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1"/>
      <c r="B284" s="19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1"/>
      <c r="B285" s="19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1"/>
      <c r="B286" s="19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1"/>
      <c r="B287" s="19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1"/>
      <c r="B288" s="19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1"/>
      <c r="B289" s="19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1"/>
      <c r="B290" s="1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1"/>
      <c r="B291" s="19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1"/>
      <c r="B292" s="19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1"/>
      <c r="B293" s="19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1"/>
      <c r="B294" s="19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1"/>
      <c r="B295" s="19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1"/>
      <c r="B296" s="19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1"/>
      <c r="B297" s="19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1"/>
      <c r="B298" s="19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1"/>
      <c r="B299" s="19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1"/>
      <c r="B300" s="19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1"/>
      <c r="B301" s="19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1"/>
      <c r="B302" s="19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1"/>
      <c r="B303" s="19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1"/>
      <c r="B304" s="19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1"/>
      <c r="B305" s="1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1"/>
      <c r="B306" s="19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1"/>
      <c r="B307" s="19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1"/>
      <c r="B308" s="19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1"/>
      <c r="B309" s="19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1"/>
      <c r="B310" s="19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1"/>
      <c r="B311" s="19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1"/>
      <c r="B312" s="19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1"/>
      <c r="B313" s="19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1"/>
      <c r="B314" s="19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1"/>
      <c r="B315" s="19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1"/>
      <c r="B316" s="19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1"/>
      <c r="B317" s="19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1"/>
      <c r="B318" s="19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1"/>
      <c r="B319" s="19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1"/>
      <c r="B320" s="19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1"/>
      <c r="B321" s="19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1"/>
      <c r="B322" s="19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1"/>
      <c r="B323" s="19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1"/>
      <c r="B324" s="19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1"/>
      <c r="B325" s="19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1"/>
      <c r="B326" s="19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1"/>
      <c r="B327" s="19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1"/>
      <c r="B328" s="19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1"/>
      <c r="B329" s="19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1"/>
      <c r="B330" s="19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1"/>
      <c r="B331" s="19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1"/>
      <c r="B332" s="19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1"/>
      <c r="B333" s="19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1"/>
      <c r="B334" s="19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1"/>
      <c r="B335" s="19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1"/>
      <c r="B336" s="19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1"/>
      <c r="B337" s="19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1"/>
      <c r="B338" s="19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1"/>
      <c r="B339" s="19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1"/>
      <c r="B340" s="19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1"/>
      <c r="B341" s="19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1"/>
      <c r="B342" s="19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1"/>
      <c r="B343" s="19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1"/>
      <c r="B344" s="19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1"/>
      <c r="B345" s="19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1"/>
      <c r="B346" s="19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1"/>
      <c r="B347" s="19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1"/>
      <c r="B348" s="19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1"/>
      <c r="B349" s="19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1"/>
      <c r="B350" s="19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1"/>
      <c r="B351" s="19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1"/>
      <c r="B352" s="19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1"/>
      <c r="B353" s="19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1"/>
      <c r="B354" s="19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1"/>
      <c r="B355" s="19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1"/>
      <c r="B356" s="19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1"/>
      <c r="B357" s="19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1"/>
      <c r="B358" s="19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1"/>
      <c r="B359" s="19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1"/>
      <c r="B360" s="19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1"/>
      <c r="B361" s="19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1"/>
      <c r="B362" s="19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1"/>
      <c r="B363" s="19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1"/>
      <c r="B364" s="19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1"/>
      <c r="B365" s="19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1"/>
      <c r="B366" s="19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1"/>
      <c r="B367" s="19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1"/>
      <c r="B368" s="19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1"/>
      <c r="B369" s="19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1"/>
      <c r="B370" s="19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1"/>
      <c r="B371" s="19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1"/>
      <c r="B372" s="19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1"/>
      <c r="B373" s="19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1"/>
      <c r="B374" s="19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1"/>
      <c r="B375" s="19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1"/>
      <c r="B376" s="19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1"/>
      <c r="B377" s="19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1"/>
      <c r="B378" s="19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1"/>
      <c r="B379" s="19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1"/>
      <c r="B380" s="19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1"/>
      <c r="B381" s="19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1"/>
      <c r="B382" s="19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1"/>
      <c r="B383" s="19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1"/>
      <c r="B384" s="19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1"/>
      <c r="B385" s="19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1"/>
      <c r="B386" s="19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1"/>
      <c r="B387" s="19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1"/>
      <c r="B388" s="19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1"/>
      <c r="B389" s="19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1"/>
      <c r="B390" s="19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1"/>
      <c r="B391" s="19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1"/>
      <c r="B392" s="19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1"/>
      <c r="B393" s="19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1"/>
      <c r="B394" s="19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1"/>
      <c r="B395" s="19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1"/>
      <c r="B396" s="19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1"/>
      <c r="B397" s="19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1"/>
      <c r="B398" s="19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1"/>
      <c r="B399" s="19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1"/>
      <c r="B400" s="19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1"/>
      <c r="B401" s="19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1"/>
      <c r="B402" s="19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1"/>
      <c r="B403" s="19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1"/>
      <c r="B404" s="19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1"/>
      <c r="B405" s="19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1"/>
      <c r="B406" s="19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1"/>
      <c r="B407" s="19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1"/>
      <c r="B408" s="19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1"/>
      <c r="B409" s="19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1"/>
      <c r="B410" s="19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1"/>
      <c r="B411" s="19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1"/>
      <c r="B412" s="19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1"/>
      <c r="B413" s="19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1"/>
      <c r="B414" s="19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1"/>
      <c r="B415" s="19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1"/>
      <c r="B416" s="19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1"/>
      <c r="B417" s="19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1"/>
      <c r="B418" s="19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1"/>
      <c r="B419" s="19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1"/>
      <c r="B420" s="19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1"/>
      <c r="B421" s="19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1"/>
      <c r="B422" s="19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1"/>
      <c r="B423" s="19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1"/>
      <c r="B424" s="19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1"/>
      <c r="B425" s="19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1"/>
      <c r="B426" s="19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1"/>
      <c r="B427" s="19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1"/>
      <c r="B428" s="19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1"/>
      <c r="B429" s="19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1"/>
      <c r="B430" s="19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1"/>
      <c r="B431" s="19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1"/>
      <c r="B432" s="19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1"/>
      <c r="B433" s="19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1"/>
      <c r="B434" s="19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1"/>
      <c r="B435" s="19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1"/>
      <c r="B436" s="19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1"/>
      <c r="B437" s="19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1"/>
      <c r="B438" s="19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1"/>
      <c r="B439" s="19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1"/>
      <c r="B440" s="19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1"/>
      <c r="B441" s="19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1"/>
      <c r="B442" s="19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1"/>
      <c r="B443" s="19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1"/>
      <c r="B444" s="19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1"/>
      <c r="B445" s="19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1"/>
      <c r="B446" s="19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1"/>
      <c r="B447" s="19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1"/>
      <c r="B448" s="19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1"/>
      <c r="B449" s="19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1"/>
      <c r="B450" s="19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1"/>
      <c r="B451" s="19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1"/>
      <c r="B452" s="19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1"/>
      <c r="B453" s="19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1"/>
      <c r="B454" s="19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1"/>
      <c r="B455" s="19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1"/>
      <c r="B456" s="19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1"/>
      <c r="B457" s="19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1"/>
      <c r="B458" s="19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1"/>
      <c r="B459" s="19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1"/>
      <c r="B460" s="19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1"/>
      <c r="B461" s="19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1"/>
      <c r="B462" s="19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1"/>
      <c r="B463" s="19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1"/>
      <c r="B464" s="19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1"/>
      <c r="B465" s="19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1"/>
      <c r="B466" s="19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1"/>
      <c r="B467" s="19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1"/>
      <c r="B468" s="19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1"/>
      <c r="B469" s="19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1"/>
      <c r="B470" s="19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1"/>
      <c r="B471" s="19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1"/>
      <c r="B472" s="19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1"/>
      <c r="B473" s="19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1"/>
      <c r="B474" s="19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1"/>
      <c r="B475" s="19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1"/>
      <c r="B476" s="19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1"/>
      <c r="B477" s="19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1"/>
      <c r="B478" s="19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1"/>
      <c r="B479" s="19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1"/>
      <c r="B480" s="19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1"/>
      <c r="B481" s="19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1"/>
      <c r="B482" s="19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1"/>
      <c r="B483" s="19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1"/>
      <c r="B484" s="19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1"/>
      <c r="B485" s="19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1"/>
      <c r="B486" s="19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1"/>
      <c r="B487" s="19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1"/>
      <c r="B488" s="19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1"/>
      <c r="B489" s="19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1"/>
      <c r="B490" s="19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1"/>
      <c r="B491" s="19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1"/>
      <c r="B492" s="19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1"/>
      <c r="B493" s="19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1"/>
      <c r="B494" s="19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1"/>
      <c r="B495" s="19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1"/>
      <c r="B496" s="19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1"/>
      <c r="B497" s="19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1"/>
      <c r="B498" s="19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1"/>
      <c r="B499" s="19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1"/>
      <c r="B500" s="19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1"/>
      <c r="B501" s="19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1"/>
      <c r="B502" s="19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1"/>
      <c r="B503" s="19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1"/>
      <c r="B504" s="19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1"/>
      <c r="B505" s="19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1"/>
      <c r="B506" s="19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1"/>
      <c r="B507" s="19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1"/>
      <c r="B508" s="19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1"/>
      <c r="B509" s="19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1"/>
      <c r="B510" s="19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1"/>
      <c r="B511" s="19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1"/>
      <c r="B512" s="19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1"/>
      <c r="B513" s="19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1"/>
      <c r="B514" s="19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1"/>
      <c r="B515" s="19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1"/>
      <c r="B516" s="19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1"/>
      <c r="B517" s="19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1"/>
      <c r="B518" s="19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1"/>
      <c r="B519" s="19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1"/>
      <c r="B520" s="19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1"/>
      <c r="B521" s="19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1"/>
      <c r="B522" s="19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1"/>
      <c r="B523" s="19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1"/>
      <c r="B524" s="19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1"/>
      <c r="B525" s="19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1"/>
      <c r="B526" s="19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1"/>
      <c r="B527" s="19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1"/>
      <c r="B528" s="19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1"/>
      <c r="B529" s="19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1"/>
      <c r="B530" s="19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1"/>
      <c r="B531" s="19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1"/>
      <c r="B532" s="19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1"/>
      <c r="B533" s="19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1"/>
      <c r="B534" s="19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1"/>
      <c r="B535" s="19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1"/>
      <c r="B536" s="19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1"/>
      <c r="B537" s="19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1"/>
      <c r="B538" s="19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1"/>
      <c r="B539" s="19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1"/>
      <c r="B540" s="19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1"/>
      <c r="B541" s="19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1"/>
      <c r="B542" s="19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1"/>
      <c r="B543" s="19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1"/>
      <c r="B544" s="19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1"/>
      <c r="B545" s="19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1"/>
      <c r="B546" s="19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1"/>
      <c r="B547" s="19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1"/>
      <c r="B548" s="19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1"/>
      <c r="B549" s="19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1"/>
      <c r="B550" s="19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1"/>
      <c r="B551" s="19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1"/>
      <c r="B552" s="19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1"/>
      <c r="B553" s="19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1"/>
      <c r="B554" s="19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1"/>
      <c r="B555" s="19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1"/>
      <c r="B556" s="19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1"/>
      <c r="B557" s="19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1"/>
      <c r="B558" s="19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1"/>
      <c r="B559" s="19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1"/>
      <c r="B560" s="19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1"/>
      <c r="B561" s="19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1"/>
      <c r="B562" s="19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1"/>
      <c r="B563" s="19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1"/>
      <c r="B564" s="19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1"/>
      <c r="B565" s="19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1"/>
      <c r="B566" s="19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1"/>
      <c r="B567" s="19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1"/>
      <c r="B568" s="19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1"/>
      <c r="B569" s="19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1"/>
      <c r="B570" s="19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1"/>
      <c r="B571" s="19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1"/>
      <c r="B572" s="19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1"/>
      <c r="B573" s="19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1"/>
      <c r="B574" s="19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1"/>
      <c r="B575" s="19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1"/>
      <c r="B576" s="19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1"/>
      <c r="B577" s="19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1"/>
      <c r="B578" s="19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1"/>
      <c r="B579" s="19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1"/>
      <c r="B580" s="19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1"/>
      <c r="B581" s="19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1"/>
      <c r="B582" s="19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1"/>
      <c r="B583" s="19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1"/>
      <c r="B584" s="19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1"/>
      <c r="B585" s="19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1"/>
      <c r="B586" s="19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1"/>
      <c r="B587" s="19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1"/>
      <c r="B588" s="19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1"/>
      <c r="B589" s="19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1"/>
      <c r="B590" s="19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1"/>
      <c r="B591" s="19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1"/>
      <c r="B592" s="19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1"/>
      <c r="B593" s="19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1"/>
      <c r="B594" s="19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1"/>
      <c r="B595" s="19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1"/>
      <c r="B596" s="19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1"/>
      <c r="B597" s="19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1"/>
      <c r="B598" s="19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1"/>
      <c r="B599" s="19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1"/>
      <c r="B600" s="19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1"/>
      <c r="B601" s="19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1"/>
      <c r="B602" s="19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1"/>
      <c r="B603" s="19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1"/>
      <c r="B604" s="19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1"/>
      <c r="B605" s="19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1"/>
      <c r="B606" s="19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1"/>
      <c r="B607" s="19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1"/>
      <c r="B608" s="19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1"/>
      <c r="B609" s="19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1"/>
      <c r="B610" s="19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1"/>
      <c r="B611" s="19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1"/>
      <c r="B612" s="19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1"/>
      <c r="B613" s="19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1"/>
      <c r="B614" s="19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1"/>
      <c r="B615" s="19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1"/>
      <c r="B616" s="19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1"/>
      <c r="B617" s="19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1"/>
      <c r="B618" s="19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1"/>
      <c r="B619" s="19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1"/>
      <c r="B620" s="19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1"/>
      <c r="B621" s="19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1"/>
      <c r="B622" s="19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1"/>
      <c r="B623" s="19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1"/>
      <c r="B624" s="19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1"/>
      <c r="B625" s="19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1"/>
      <c r="B626" s="19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1"/>
      <c r="B627" s="19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1"/>
      <c r="B628" s="19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1"/>
      <c r="B629" s="19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1"/>
      <c r="B630" s="19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1"/>
      <c r="B631" s="19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1"/>
      <c r="B632" s="19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1"/>
      <c r="B633" s="19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1"/>
      <c r="B634" s="19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1"/>
      <c r="B635" s="19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1"/>
      <c r="B636" s="19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1"/>
      <c r="B637" s="19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1"/>
      <c r="B638" s="19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1"/>
      <c r="B639" s="19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1"/>
      <c r="B640" s="19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1"/>
      <c r="B641" s="19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1"/>
      <c r="B642" s="19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1"/>
      <c r="B643" s="19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1"/>
      <c r="B644" s="19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1"/>
      <c r="B645" s="19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1"/>
      <c r="B646" s="19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1"/>
      <c r="B647" s="19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1"/>
      <c r="B648" s="19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1"/>
      <c r="B649" s="19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1"/>
      <c r="B650" s="19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1"/>
      <c r="B651" s="19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1"/>
      <c r="B652" s="19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1"/>
      <c r="B653" s="19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1"/>
      <c r="B654" s="19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1"/>
      <c r="B655" s="19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1"/>
      <c r="B656" s="19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1"/>
      <c r="B657" s="19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1"/>
      <c r="B658" s="19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1"/>
      <c r="B659" s="19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1"/>
      <c r="B660" s="19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1"/>
      <c r="B661" s="19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1"/>
      <c r="B662" s="19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1"/>
      <c r="B663" s="19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1"/>
      <c r="B664" s="19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1"/>
      <c r="B665" s="19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1"/>
      <c r="B666" s="19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1"/>
      <c r="B667" s="19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1"/>
      <c r="B668" s="19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1"/>
      <c r="B669" s="19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1"/>
      <c r="B670" s="19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1"/>
      <c r="B671" s="19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1"/>
      <c r="B672" s="19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1"/>
      <c r="B673" s="19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1"/>
      <c r="B674" s="19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1"/>
      <c r="B675" s="19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1"/>
      <c r="B676" s="19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1"/>
      <c r="B677" s="19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1"/>
      <c r="B678" s="19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1"/>
      <c r="B679" s="19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1"/>
      <c r="B680" s="19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1"/>
      <c r="B681" s="19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1"/>
      <c r="B682" s="19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1"/>
      <c r="B683" s="19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1"/>
      <c r="B684" s="19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1"/>
      <c r="B685" s="19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1"/>
      <c r="B686" s="19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1"/>
      <c r="B687" s="19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1"/>
      <c r="B688" s="19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1"/>
      <c r="B689" s="19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1"/>
      <c r="B690" s="19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1"/>
      <c r="B691" s="19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1"/>
      <c r="B692" s="19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1"/>
      <c r="B693" s="19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1"/>
      <c r="B694" s="19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1"/>
      <c r="B695" s="19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1"/>
      <c r="B696" s="19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1"/>
      <c r="B697" s="19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1"/>
      <c r="B698" s="19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1"/>
      <c r="B699" s="19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1"/>
      <c r="B700" s="19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1"/>
      <c r="B701" s="19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1"/>
      <c r="B702" s="19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1"/>
      <c r="B703" s="19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1"/>
      <c r="B704" s="19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1"/>
      <c r="B705" s="19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1"/>
      <c r="B706" s="19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1"/>
      <c r="B707" s="19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1"/>
      <c r="B708" s="19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1"/>
      <c r="B709" s="19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1"/>
      <c r="B710" s="19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1"/>
      <c r="B711" s="19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1"/>
      <c r="B712" s="19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1"/>
      <c r="B713" s="19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1"/>
      <c r="B714" s="19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1"/>
      <c r="B715" s="19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1"/>
      <c r="B716" s="19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1"/>
      <c r="B717" s="19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1"/>
      <c r="B718" s="19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1"/>
      <c r="B719" s="19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1"/>
      <c r="B720" s="19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1"/>
      <c r="B721" s="19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1"/>
      <c r="B722" s="19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1"/>
      <c r="B723" s="19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1"/>
      <c r="B724" s="19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1"/>
      <c r="B725" s="19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1"/>
      <c r="B726" s="19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1"/>
      <c r="B727" s="19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1"/>
      <c r="B728" s="19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1"/>
      <c r="B729" s="19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1"/>
      <c r="B730" s="19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1"/>
      <c r="B731" s="19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1"/>
      <c r="B732" s="19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1"/>
      <c r="B733" s="19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1"/>
      <c r="B734" s="19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1"/>
      <c r="B735" s="19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1"/>
      <c r="B736" s="19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1"/>
      <c r="B737" s="19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11"/>
      <c r="B738" s="19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11"/>
      <c r="B739" s="19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11"/>
      <c r="B740" s="19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6.5">
      <c r="A741" s="11"/>
      <c r="B741" s="19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2:53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</sheetData>
  <sheetProtection/>
  <mergeCells count="12"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Your User Name</cp:lastModifiedBy>
  <cp:lastPrinted>2007-10-03T07:15:27Z</cp:lastPrinted>
  <dcterms:created xsi:type="dcterms:W3CDTF">2004-10-26T09:23:13Z</dcterms:created>
  <dcterms:modified xsi:type="dcterms:W3CDTF">2010-03-31T02:42:52Z</dcterms:modified>
  <cp:category/>
  <cp:version/>
  <cp:contentType/>
  <cp:contentStatus/>
</cp:coreProperties>
</file>