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550" activeTab="0"/>
  </bookViews>
  <sheets>
    <sheet name="進" sheetId="1" r:id="rId1"/>
    <sheet name="日" sheetId="2" r:id="rId2"/>
  </sheets>
  <definedNames/>
  <calcPr fullCalcOnLoad="1"/>
</workbook>
</file>

<file path=xl/sharedStrings.xml><?xml version="1.0" encoding="utf-8"?>
<sst xmlns="http://schemas.openxmlformats.org/spreadsheetml/2006/main" count="303" uniqueCount="77">
  <si>
    <t>學年度</t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</si>
  <si>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</si>
  <si>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</si>
  <si>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</si>
  <si>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</si>
  <si>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</si>
  <si>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</si>
  <si>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</si>
  <si>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</si>
  <si>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</si>
  <si>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</si>
  <si>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</si>
  <si>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</si>
  <si>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</si>
  <si>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YEAR</t>
  </si>
  <si>
    <t>BNAME</t>
  </si>
  <si>
    <t>T</t>
  </si>
  <si>
    <t>M</t>
  </si>
  <si>
    <t>F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</si>
  <si>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</si>
  <si>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</si>
  <si>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</si>
  <si>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</si>
  <si>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</si>
  <si>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</si>
  <si>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</si>
  <si>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</si>
  <si>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</si>
  <si>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</si>
  <si>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</si>
  <si>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</si>
  <si>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M7</t>
  </si>
  <si>
    <t>F7</t>
  </si>
  <si>
    <t>M8</t>
  </si>
  <si>
    <t>F8</t>
  </si>
  <si>
    <t xml:space="preserve"> </t>
  </si>
  <si>
    <t>美術學系　　　　　　　　</t>
  </si>
  <si>
    <t>雕塑學系</t>
  </si>
  <si>
    <t>工藝設計學系</t>
  </si>
  <si>
    <t>音樂學系　　　　　　　　</t>
  </si>
  <si>
    <t>中國音樂學系</t>
  </si>
  <si>
    <t>舞蹈學系　　　　　　　　</t>
  </si>
  <si>
    <t>電影學系</t>
  </si>
  <si>
    <t>視覺傳達設計學系</t>
  </si>
  <si>
    <t>廣播電視學系</t>
  </si>
  <si>
    <t>書畫藝術學系</t>
  </si>
  <si>
    <t>圖文傳播藝術學系</t>
  </si>
  <si>
    <t>多媒體動畫藝術學系</t>
  </si>
  <si>
    <t>造形藝術研究所</t>
  </si>
  <si>
    <t>應用媒體藝術研究所</t>
  </si>
  <si>
    <t xml:space="preserve"> </t>
  </si>
  <si>
    <t>戲劇與劇場應用學系　　　　　　　　</t>
  </si>
  <si>
    <t>總計</t>
  </si>
  <si>
    <t>進修學士班</t>
  </si>
  <si>
    <t>二年制在職專班</t>
  </si>
  <si>
    <t>碩士在職專班</t>
  </si>
  <si>
    <t>視覺傳達設計學系</t>
  </si>
  <si>
    <t>美術學系</t>
  </si>
  <si>
    <t>版畫藝術研究所</t>
  </si>
  <si>
    <t>音樂學系</t>
  </si>
  <si>
    <t>舞蹈學系</t>
  </si>
  <si>
    <t>戲劇與劇場應用學系</t>
  </si>
  <si>
    <t>表演藝術研究所</t>
  </si>
  <si>
    <t>藝術與文化政策管理研究所</t>
  </si>
  <si>
    <t xml:space="preserve"> </t>
  </si>
  <si>
    <t xml:space="preserve"> </t>
  </si>
  <si>
    <t xml:space="preserve">  </t>
  </si>
  <si>
    <t>音樂學系</t>
  </si>
  <si>
    <t>總計</t>
  </si>
  <si>
    <t>日間學士班</t>
  </si>
  <si>
    <t>古蹟藝術修護學系</t>
  </si>
  <si>
    <t>戲劇與劇場應用學系　　　　　　　　</t>
  </si>
  <si>
    <t>日間碩士班</t>
  </si>
  <si>
    <t>藝術與人文教學研究所</t>
  </si>
  <si>
    <t>日間博士班</t>
  </si>
  <si>
    <r>
      <t xml:space="preserve"> </t>
    </r>
    <r>
      <rPr>
        <b/>
        <sz val="12"/>
        <color indexed="10"/>
        <rFont val="新細明體"/>
        <family val="1"/>
      </rPr>
      <t>日間部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10"/>
        <rFont val="新細明體"/>
        <family val="1"/>
      </rPr>
      <t>科系別學生人數統計表（以</t>
    </r>
    <r>
      <rPr>
        <b/>
        <sz val="12"/>
        <color indexed="10"/>
        <rFont val="Times New Roman"/>
        <family val="1"/>
      </rPr>
      <t>97.3.7</t>
    </r>
    <r>
      <rPr>
        <b/>
        <sz val="12"/>
        <color indexed="10"/>
        <rFont val="新細明體"/>
        <family val="1"/>
      </rPr>
      <t>資料為準）</t>
    </r>
  </si>
  <si>
    <r>
      <t xml:space="preserve"> </t>
    </r>
    <r>
      <rPr>
        <b/>
        <sz val="12"/>
        <color indexed="10"/>
        <rFont val="新細明體"/>
        <family val="1"/>
      </rPr>
      <t>進修推廣部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10"/>
        <rFont val="新細明體"/>
        <family val="1"/>
      </rPr>
      <t>科系別學生人數統計表（以</t>
    </r>
    <r>
      <rPr>
        <b/>
        <sz val="12"/>
        <color indexed="10"/>
        <rFont val="Times New Roman"/>
        <family val="1"/>
      </rPr>
      <t>97.3.7</t>
    </r>
    <r>
      <rPr>
        <b/>
        <sz val="12"/>
        <color indexed="10"/>
        <rFont val="新細明體"/>
        <family val="1"/>
      </rPr>
      <t>資料為準）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</si>
</sst>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name val="新細明體"/>
      <family val="1"/>
    </font>
    <font>
      <b/>
      <sz val="12"/>
      <color indexed="10"/>
      <name val="Times New Roman"/>
      <family val="1"/>
    </font>
    <font>
      <b/>
      <sz val="12"/>
      <color indexed="10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標楷體"/>
      <family val="4"/>
    </font>
    <font>
      <b/>
      <sz val="10"/>
      <name val="新細明體"/>
      <family val="1"/>
    </font>
    <font>
      <b/>
      <sz val="10"/>
      <name val="標楷體"/>
      <family val="4"/>
    </font>
    <font>
      <sz val="10"/>
      <name val="新細明體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8" fillId="0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vertical="center"/>
    </xf>
    <xf numFmtId="0" fontId="5" fillId="34" borderId="12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vertical="center"/>
    </xf>
    <xf numFmtId="0" fontId="6" fillId="0" borderId="10" xfId="0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10" fillId="34" borderId="12" xfId="0" applyFont="1" applyFill="1" applyBorder="1" applyAlignment="1">
      <alignment horizontal="center"/>
    </xf>
    <xf numFmtId="0" fontId="11" fillId="34" borderId="12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39"/>
  <sheetViews>
    <sheetView tabSelected="1" zoomScalePageLayoutView="0" workbookViewId="0" topLeftCell="D12">
      <selection activeCell="I22" sqref="I22"/>
    </sheetView>
  </sheetViews>
  <sheetFormatPr defaultColWidth="9.00390625" defaultRowHeight="16.5"/>
  <cols>
    <col min="1" max="1" width="4.625" style="16" customWidth="1"/>
    <col min="2" max="2" width="24.625" style="17" customWidth="1"/>
    <col min="3" max="5" width="7.50390625" style="0" customWidth="1"/>
    <col min="6" max="6" width="6.00390625" style="0" customWidth="1"/>
    <col min="7" max="7" width="5.625" style="0" customWidth="1"/>
    <col min="8" max="8" width="6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75390625" style="0" customWidth="1"/>
    <col min="13" max="13" width="5.375" style="0" customWidth="1"/>
    <col min="14" max="19" width="4.50390625" style="0" customWidth="1"/>
    <col min="20" max="20" width="6.625" style="0" customWidth="1"/>
    <col min="21" max="21" width="7.50390625" style="0" customWidth="1"/>
    <col min="22" max="53" width="4.50390625" style="0" customWidth="1"/>
    <col min="54" max="16384" width="9.00390625" style="1" customWidth="1"/>
  </cols>
  <sheetData>
    <row r="1" spans="1:21" ht="21" customHeight="1" thickBot="1">
      <c r="A1" s="37" t="s">
        <v>76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ht="12" customHeight="1">
      <c r="A2" s="40" t="s">
        <v>0</v>
      </c>
      <c r="B2" s="42" t="s">
        <v>1</v>
      </c>
      <c r="C2" s="44" t="s">
        <v>2</v>
      </c>
      <c r="D2" s="44"/>
      <c r="E2" s="44"/>
      <c r="F2" s="44" t="s">
        <v>3</v>
      </c>
      <c r="G2" s="44"/>
      <c r="H2" s="44" t="s">
        <v>4</v>
      </c>
      <c r="I2" s="44"/>
      <c r="J2" s="44" t="s">
        <v>5</v>
      </c>
      <c r="K2" s="44"/>
      <c r="L2" s="44" t="s">
        <v>6</v>
      </c>
      <c r="M2" s="44"/>
      <c r="N2" s="44" t="s">
        <v>7</v>
      </c>
      <c r="O2" s="44"/>
      <c r="P2" s="44" t="s">
        <v>8</v>
      </c>
      <c r="Q2" s="44"/>
      <c r="R2" s="44" t="s">
        <v>9</v>
      </c>
      <c r="S2" s="44"/>
      <c r="T2" s="44" t="s">
        <v>10</v>
      </c>
      <c r="U2" s="44"/>
    </row>
    <row r="3" spans="1:21" ht="12.75" customHeight="1">
      <c r="A3" s="41"/>
      <c r="B3" s="43"/>
      <c r="C3" s="2" t="s">
        <v>11</v>
      </c>
      <c r="D3" s="2" t="s">
        <v>12</v>
      </c>
      <c r="E3" s="2" t="s">
        <v>13</v>
      </c>
      <c r="F3" s="2" t="s">
        <v>12</v>
      </c>
      <c r="G3" s="2" t="s">
        <v>13</v>
      </c>
      <c r="H3" s="2" t="s">
        <v>12</v>
      </c>
      <c r="I3" s="2" t="s">
        <v>13</v>
      </c>
      <c r="J3" s="2" t="s">
        <v>12</v>
      </c>
      <c r="K3" s="2" t="s">
        <v>13</v>
      </c>
      <c r="L3" s="2" t="s">
        <v>12</v>
      </c>
      <c r="M3" s="2" t="s">
        <v>13</v>
      </c>
      <c r="N3" s="2" t="s">
        <v>12</v>
      </c>
      <c r="O3" s="2" t="s">
        <v>13</v>
      </c>
      <c r="P3" s="2" t="s">
        <v>12</v>
      </c>
      <c r="Q3" s="2" t="s">
        <v>13</v>
      </c>
      <c r="R3" s="2" t="s">
        <v>12</v>
      </c>
      <c r="S3" s="2" t="s">
        <v>13</v>
      </c>
      <c r="T3" s="2" t="s">
        <v>12</v>
      </c>
      <c r="U3" s="2" t="s">
        <v>13</v>
      </c>
    </row>
    <row r="4" spans="1:47" ht="13.5" customHeight="1">
      <c r="A4" s="25" t="s">
        <v>14</v>
      </c>
      <c r="B4" s="20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20</v>
      </c>
      <c r="H4" s="2" t="s">
        <v>21</v>
      </c>
      <c r="I4" s="2" t="s">
        <v>22</v>
      </c>
      <c r="J4" s="2" t="s">
        <v>23</v>
      </c>
      <c r="K4" s="2" t="s">
        <v>24</v>
      </c>
      <c r="L4" s="2" t="s">
        <v>25</v>
      </c>
      <c r="M4" s="2" t="s">
        <v>26</v>
      </c>
      <c r="N4" s="2" t="s">
        <v>27</v>
      </c>
      <c r="O4" s="2" t="s">
        <v>28</v>
      </c>
      <c r="P4" s="2" t="s">
        <v>29</v>
      </c>
      <c r="Q4" s="2" t="s">
        <v>30</v>
      </c>
      <c r="R4" s="2" t="s">
        <v>31</v>
      </c>
      <c r="S4" s="2" t="s">
        <v>32</v>
      </c>
      <c r="T4" s="2" t="s">
        <v>33</v>
      </c>
      <c r="U4" s="2" t="s">
        <v>34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21" s="6" customFormat="1" ht="14.25" customHeight="1">
      <c r="A5" s="7">
        <v>96</v>
      </c>
      <c r="B5" s="8" t="s">
        <v>52</v>
      </c>
      <c r="C5" s="9">
        <f>C6+C18+C27</f>
        <v>2120</v>
      </c>
      <c r="D5" s="9">
        <f aca="true" t="shared" si="0" ref="D5:I5">D6+D18+D27</f>
        <v>722</v>
      </c>
      <c r="E5" s="9">
        <f t="shared" si="0"/>
        <v>1398</v>
      </c>
      <c r="F5" s="9">
        <f t="shared" si="0"/>
        <v>194</v>
      </c>
      <c r="G5" s="9">
        <f t="shared" si="0"/>
        <v>423</v>
      </c>
      <c r="H5" s="9">
        <f t="shared" si="0"/>
        <v>202</v>
      </c>
      <c r="I5" s="9">
        <f t="shared" si="0"/>
        <v>412</v>
      </c>
      <c r="J5" s="9">
        <f>J6+J27</f>
        <v>123</v>
      </c>
      <c r="K5" s="9">
        <f>K6+K27</f>
        <v>237</v>
      </c>
      <c r="L5" s="9">
        <f>L6</f>
        <v>116</v>
      </c>
      <c r="M5" s="9">
        <f>M6</f>
        <v>206</v>
      </c>
      <c r="N5" s="9" t="s">
        <v>50</v>
      </c>
      <c r="O5" s="9" t="s">
        <v>50</v>
      </c>
      <c r="P5" s="19" t="s">
        <v>50</v>
      </c>
      <c r="Q5" s="19" t="s">
        <v>50</v>
      </c>
      <c r="R5" s="19" t="s">
        <v>50</v>
      </c>
      <c r="S5" s="19" t="s">
        <v>50</v>
      </c>
      <c r="T5" s="9">
        <f>T6+T18+T27</f>
        <v>87</v>
      </c>
      <c r="U5" s="9">
        <f>U6+U18+U27</f>
        <v>120</v>
      </c>
    </row>
    <row r="6" spans="1:21" s="6" customFormat="1" ht="14.25" customHeight="1">
      <c r="A6" s="7">
        <v>96</v>
      </c>
      <c r="B6" s="8" t="s">
        <v>53</v>
      </c>
      <c r="C6" s="9">
        <f>SUM(C7:C17)</f>
        <v>1393</v>
      </c>
      <c r="D6" s="9">
        <f aca="true" t="shared" si="1" ref="D6:M6">SUM(D7:D17)</f>
        <v>480</v>
      </c>
      <c r="E6" s="9">
        <f t="shared" si="1"/>
        <v>913</v>
      </c>
      <c r="F6" s="9">
        <f t="shared" si="1"/>
        <v>102</v>
      </c>
      <c r="G6" s="9">
        <f t="shared" si="1"/>
        <v>211</v>
      </c>
      <c r="H6" s="9">
        <f t="shared" si="1"/>
        <v>111</v>
      </c>
      <c r="I6" s="9">
        <f t="shared" si="1"/>
        <v>229</v>
      </c>
      <c r="J6" s="9">
        <f t="shared" si="1"/>
        <v>107</v>
      </c>
      <c r="K6" s="9">
        <f t="shared" si="1"/>
        <v>219</v>
      </c>
      <c r="L6" s="9">
        <f t="shared" si="1"/>
        <v>116</v>
      </c>
      <c r="M6" s="9">
        <f t="shared" si="1"/>
        <v>206</v>
      </c>
      <c r="N6" s="9" t="s">
        <v>50</v>
      </c>
      <c r="O6" s="9" t="s">
        <v>50</v>
      </c>
      <c r="P6" s="9"/>
      <c r="Q6" s="9"/>
      <c r="R6" s="9"/>
      <c r="S6" s="9"/>
      <c r="T6" s="9">
        <f>SUM(T7:T17)</f>
        <v>44</v>
      </c>
      <c r="U6" s="9">
        <f>SUM(U7:U17)</f>
        <v>48</v>
      </c>
    </row>
    <row r="7" spans="1:53" ht="14.25" customHeight="1">
      <c r="A7" s="10">
        <v>96</v>
      </c>
      <c r="B7" s="11" t="s">
        <v>36</v>
      </c>
      <c r="C7" s="12">
        <f>D7+E7</f>
        <v>130</v>
      </c>
      <c r="D7" s="12">
        <f>F7+H7+J7+L7+T7</f>
        <v>85</v>
      </c>
      <c r="E7" s="12">
        <f>G7+I7+K7+M7+U7</f>
        <v>45</v>
      </c>
      <c r="F7" s="24">
        <v>20</v>
      </c>
      <c r="G7" s="24">
        <v>9</v>
      </c>
      <c r="H7" s="24">
        <v>14</v>
      </c>
      <c r="I7" s="24">
        <v>16</v>
      </c>
      <c r="J7" s="24">
        <v>21</v>
      </c>
      <c r="K7" s="24">
        <v>13</v>
      </c>
      <c r="L7" s="24">
        <v>21</v>
      </c>
      <c r="M7" s="24">
        <v>4</v>
      </c>
      <c r="N7" s="24" t="s">
        <v>65</v>
      </c>
      <c r="O7" s="24" t="s">
        <v>65</v>
      </c>
      <c r="P7" s="24"/>
      <c r="Q7" s="24"/>
      <c r="R7" s="24"/>
      <c r="S7" s="24"/>
      <c r="T7" s="24">
        <v>9</v>
      </c>
      <c r="U7" s="24">
        <v>3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4.25" customHeight="1">
      <c r="A8" s="10">
        <v>96</v>
      </c>
      <c r="B8" s="11" t="s">
        <v>45</v>
      </c>
      <c r="C8" s="12">
        <f aca="true" t="shared" si="2" ref="C8:C17">D8+E8</f>
        <v>123</v>
      </c>
      <c r="D8" s="12">
        <f aca="true" t="shared" si="3" ref="D8:D17">F8+H8+J8+L8+T8</f>
        <v>49</v>
      </c>
      <c r="E8" s="12">
        <f aca="true" t="shared" si="4" ref="E8:E17">G8+I8+K8+M8+U8</f>
        <v>74</v>
      </c>
      <c r="F8" s="24">
        <v>15</v>
      </c>
      <c r="G8" s="24">
        <v>15</v>
      </c>
      <c r="H8" s="24">
        <v>9</v>
      </c>
      <c r="I8" s="24">
        <v>19</v>
      </c>
      <c r="J8" s="24">
        <v>10</v>
      </c>
      <c r="K8" s="24">
        <v>20</v>
      </c>
      <c r="L8" s="24">
        <v>13</v>
      </c>
      <c r="M8" s="24">
        <v>16</v>
      </c>
      <c r="N8" s="24"/>
      <c r="O8" s="24"/>
      <c r="P8" s="24"/>
      <c r="Q8" s="24"/>
      <c r="R8" s="24"/>
      <c r="S8" s="24"/>
      <c r="T8" s="24">
        <v>2</v>
      </c>
      <c r="U8" s="24">
        <v>4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4.25" customHeight="1">
      <c r="A9" s="10">
        <v>96</v>
      </c>
      <c r="B9" s="11" t="s">
        <v>56</v>
      </c>
      <c r="C9" s="12">
        <f t="shared" si="2"/>
        <v>118</v>
      </c>
      <c r="D9" s="12">
        <f t="shared" si="3"/>
        <v>43</v>
      </c>
      <c r="E9" s="12">
        <f>G9+I9+K9+M9</f>
        <v>75</v>
      </c>
      <c r="F9" s="24">
        <v>6</v>
      </c>
      <c r="G9" s="24">
        <v>24</v>
      </c>
      <c r="H9" s="24">
        <v>12</v>
      </c>
      <c r="I9" s="24">
        <v>19</v>
      </c>
      <c r="J9" s="24">
        <v>11</v>
      </c>
      <c r="K9" s="24">
        <v>19</v>
      </c>
      <c r="L9" s="24">
        <v>13</v>
      </c>
      <c r="M9" s="24">
        <v>13</v>
      </c>
      <c r="N9" s="24" t="s">
        <v>65</v>
      </c>
      <c r="O9" s="24" t="s">
        <v>65</v>
      </c>
      <c r="P9" s="24"/>
      <c r="Q9" s="24"/>
      <c r="R9" s="24"/>
      <c r="S9" s="24"/>
      <c r="T9" s="24">
        <v>1</v>
      </c>
      <c r="U9" s="24" t="s">
        <v>50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4.25" customHeight="1">
      <c r="A10" s="10">
        <v>96</v>
      </c>
      <c r="B10" s="11" t="s">
        <v>38</v>
      </c>
      <c r="C10" s="12">
        <f t="shared" si="2"/>
        <v>125</v>
      </c>
      <c r="D10" s="12">
        <f t="shared" si="3"/>
        <v>48</v>
      </c>
      <c r="E10" s="12">
        <f t="shared" si="4"/>
        <v>77</v>
      </c>
      <c r="F10" s="24">
        <v>8</v>
      </c>
      <c r="G10" s="24">
        <v>21</v>
      </c>
      <c r="H10" s="24">
        <v>15</v>
      </c>
      <c r="I10" s="24">
        <v>16</v>
      </c>
      <c r="J10" s="24">
        <v>10</v>
      </c>
      <c r="K10" s="24">
        <v>21</v>
      </c>
      <c r="L10" s="24">
        <v>13</v>
      </c>
      <c r="M10" s="24">
        <v>18</v>
      </c>
      <c r="N10" s="24"/>
      <c r="O10" s="24"/>
      <c r="P10" s="24"/>
      <c r="Q10" s="24"/>
      <c r="R10" s="24"/>
      <c r="S10" s="24"/>
      <c r="T10" s="24">
        <v>2</v>
      </c>
      <c r="U10" s="24">
        <v>1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4.25" customHeight="1">
      <c r="A11" s="10">
        <v>96</v>
      </c>
      <c r="B11" s="11" t="s">
        <v>42</v>
      </c>
      <c r="C11" s="12">
        <f t="shared" si="2"/>
        <v>138</v>
      </c>
      <c r="D11" s="12">
        <f t="shared" si="3"/>
        <v>56</v>
      </c>
      <c r="E11" s="12">
        <f t="shared" si="4"/>
        <v>82</v>
      </c>
      <c r="F11" s="24">
        <v>12</v>
      </c>
      <c r="G11" s="24">
        <v>19</v>
      </c>
      <c r="H11" s="24">
        <v>14</v>
      </c>
      <c r="I11" s="24">
        <v>15</v>
      </c>
      <c r="J11" s="24">
        <v>12</v>
      </c>
      <c r="K11" s="24">
        <v>17</v>
      </c>
      <c r="L11" s="24">
        <v>8</v>
      </c>
      <c r="M11" s="24">
        <v>17</v>
      </c>
      <c r="N11" s="24" t="s">
        <v>65</v>
      </c>
      <c r="O11" s="24" t="s">
        <v>65</v>
      </c>
      <c r="P11" s="24"/>
      <c r="Q11" s="24"/>
      <c r="R11" s="24"/>
      <c r="S11" s="24"/>
      <c r="T11" s="24">
        <v>10</v>
      </c>
      <c r="U11" s="24">
        <v>14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4.25" customHeight="1">
      <c r="A12" s="10">
        <v>96</v>
      </c>
      <c r="B12" s="11" t="s">
        <v>44</v>
      </c>
      <c r="C12" s="12">
        <f t="shared" si="2"/>
        <v>178</v>
      </c>
      <c r="D12" s="12">
        <f t="shared" si="3"/>
        <v>46</v>
      </c>
      <c r="E12" s="12">
        <f t="shared" si="4"/>
        <v>132</v>
      </c>
      <c r="F12" s="24">
        <v>11</v>
      </c>
      <c r="G12" s="24">
        <v>17</v>
      </c>
      <c r="H12" s="24">
        <v>10</v>
      </c>
      <c r="I12" s="24">
        <v>37</v>
      </c>
      <c r="J12" s="24">
        <v>7</v>
      </c>
      <c r="K12" s="24">
        <v>37</v>
      </c>
      <c r="L12" s="24">
        <v>16</v>
      </c>
      <c r="M12" s="24">
        <v>37</v>
      </c>
      <c r="N12" s="24"/>
      <c r="O12" s="24"/>
      <c r="P12" s="24"/>
      <c r="Q12" s="24"/>
      <c r="R12" s="24"/>
      <c r="S12" s="24"/>
      <c r="T12" s="24">
        <v>2</v>
      </c>
      <c r="U12" s="24">
        <v>4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4.25" customHeight="1">
      <c r="A13" s="10">
        <v>96</v>
      </c>
      <c r="B13" s="11" t="s">
        <v>46</v>
      </c>
      <c r="C13" s="12">
        <f t="shared" si="2"/>
        <v>144</v>
      </c>
      <c r="D13" s="12">
        <f t="shared" si="3"/>
        <v>42</v>
      </c>
      <c r="E13" s="12">
        <f t="shared" si="4"/>
        <v>102</v>
      </c>
      <c r="F13" s="24">
        <v>5</v>
      </c>
      <c r="G13" s="24">
        <v>22</v>
      </c>
      <c r="H13" s="24">
        <v>17</v>
      </c>
      <c r="I13" s="24">
        <v>21</v>
      </c>
      <c r="J13" s="24">
        <v>10</v>
      </c>
      <c r="K13" s="24">
        <v>26</v>
      </c>
      <c r="L13" s="24">
        <v>7</v>
      </c>
      <c r="M13" s="24">
        <v>29</v>
      </c>
      <c r="N13" s="24" t="s">
        <v>65</v>
      </c>
      <c r="O13" s="24" t="s">
        <v>65</v>
      </c>
      <c r="P13" s="24"/>
      <c r="Q13" s="24"/>
      <c r="R13" s="24"/>
      <c r="S13" s="24"/>
      <c r="T13" s="24">
        <v>3</v>
      </c>
      <c r="U13" s="24">
        <v>4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4.25" customHeight="1">
      <c r="A14" s="10">
        <v>96</v>
      </c>
      <c r="B14" s="11" t="s">
        <v>67</v>
      </c>
      <c r="C14" s="12">
        <f t="shared" si="2"/>
        <v>24</v>
      </c>
      <c r="D14" s="12">
        <f t="shared" si="3"/>
        <v>6</v>
      </c>
      <c r="E14" s="12">
        <f t="shared" si="4"/>
        <v>18</v>
      </c>
      <c r="F14" s="24">
        <v>6</v>
      </c>
      <c r="G14" s="24">
        <v>18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4.25" customHeight="1">
      <c r="A15" s="10">
        <v>96</v>
      </c>
      <c r="B15" s="11" t="s">
        <v>40</v>
      </c>
      <c r="C15" s="12">
        <f t="shared" si="2"/>
        <v>149</v>
      </c>
      <c r="D15" s="12">
        <f t="shared" si="3"/>
        <v>28</v>
      </c>
      <c r="E15" s="12">
        <f t="shared" si="4"/>
        <v>121</v>
      </c>
      <c r="F15" s="24">
        <v>8</v>
      </c>
      <c r="G15" s="24">
        <v>20</v>
      </c>
      <c r="H15" s="24">
        <v>6</v>
      </c>
      <c r="I15" s="24">
        <v>30</v>
      </c>
      <c r="J15" s="24">
        <v>7</v>
      </c>
      <c r="K15" s="24">
        <v>29</v>
      </c>
      <c r="L15" s="24">
        <v>3</v>
      </c>
      <c r="M15" s="24">
        <v>35</v>
      </c>
      <c r="N15" s="24"/>
      <c r="O15" s="24"/>
      <c r="P15" s="24"/>
      <c r="Q15" s="24"/>
      <c r="R15" s="24"/>
      <c r="S15" s="24"/>
      <c r="T15" s="24">
        <v>4</v>
      </c>
      <c r="U15" s="24">
        <v>7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4.25" customHeight="1">
      <c r="A16" s="10">
        <v>96</v>
      </c>
      <c r="B16" s="11" t="s">
        <v>41</v>
      </c>
      <c r="C16" s="12">
        <f t="shared" si="2"/>
        <v>104</v>
      </c>
      <c r="D16" s="12">
        <f t="shared" si="3"/>
        <v>14</v>
      </c>
      <c r="E16" s="12">
        <f t="shared" si="4"/>
        <v>90</v>
      </c>
      <c r="F16" s="24">
        <v>3</v>
      </c>
      <c r="G16" s="24">
        <v>24</v>
      </c>
      <c r="H16" s="24">
        <v>2</v>
      </c>
      <c r="I16" s="24">
        <v>26</v>
      </c>
      <c r="J16" s="24">
        <v>3</v>
      </c>
      <c r="K16" s="24">
        <v>18</v>
      </c>
      <c r="L16" s="24">
        <v>4</v>
      </c>
      <c r="M16" s="24">
        <v>16</v>
      </c>
      <c r="N16" s="24" t="s">
        <v>65</v>
      </c>
      <c r="O16" s="24" t="s">
        <v>65</v>
      </c>
      <c r="P16" s="24"/>
      <c r="Q16" s="24"/>
      <c r="R16" s="24"/>
      <c r="S16" s="24"/>
      <c r="T16" s="24">
        <v>2</v>
      </c>
      <c r="U16" s="24">
        <v>6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4.25" customHeight="1">
      <c r="A17" s="10">
        <v>96</v>
      </c>
      <c r="B17" s="11" t="s">
        <v>51</v>
      </c>
      <c r="C17" s="12">
        <f t="shared" si="2"/>
        <v>160</v>
      </c>
      <c r="D17" s="12">
        <f t="shared" si="3"/>
        <v>63</v>
      </c>
      <c r="E17" s="12">
        <f t="shared" si="4"/>
        <v>97</v>
      </c>
      <c r="F17" s="24">
        <v>8</v>
      </c>
      <c r="G17" s="24">
        <v>22</v>
      </c>
      <c r="H17" s="24">
        <v>12</v>
      </c>
      <c r="I17" s="24">
        <v>30</v>
      </c>
      <c r="J17" s="24">
        <v>16</v>
      </c>
      <c r="K17" s="24">
        <v>19</v>
      </c>
      <c r="L17" s="24">
        <v>18</v>
      </c>
      <c r="M17" s="24">
        <v>21</v>
      </c>
      <c r="N17" s="24"/>
      <c r="O17" s="24"/>
      <c r="P17" s="24"/>
      <c r="Q17" s="24"/>
      <c r="R17" s="24"/>
      <c r="S17" s="24"/>
      <c r="T17" s="24">
        <v>9</v>
      </c>
      <c r="U17" s="24">
        <v>5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21" s="6" customFormat="1" ht="14.25" customHeight="1">
      <c r="A18" s="7">
        <v>96</v>
      </c>
      <c r="B18" s="8" t="s">
        <v>54</v>
      </c>
      <c r="C18" s="9">
        <f>SUM(C19:C26)</f>
        <v>486</v>
      </c>
      <c r="D18" s="9">
        <f aca="true" t="shared" si="5" ref="D18:I18">SUM(D19:D26)</f>
        <v>112</v>
      </c>
      <c r="E18" s="9">
        <f t="shared" si="5"/>
        <v>374</v>
      </c>
      <c r="F18" s="9">
        <f t="shared" si="5"/>
        <v>54</v>
      </c>
      <c r="G18" s="9">
        <f t="shared" si="5"/>
        <v>159</v>
      </c>
      <c r="H18" s="9">
        <f t="shared" si="5"/>
        <v>49</v>
      </c>
      <c r="I18" s="9">
        <f t="shared" si="5"/>
        <v>161</v>
      </c>
      <c r="J18" s="19" t="s">
        <v>50</v>
      </c>
      <c r="K18" s="19" t="s">
        <v>50</v>
      </c>
      <c r="L18" s="19" t="s">
        <v>50</v>
      </c>
      <c r="M18" s="19" t="s">
        <v>50</v>
      </c>
      <c r="N18" s="9"/>
      <c r="O18" s="9"/>
      <c r="P18" s="9"/>
      <c r="Q18" s="9"/>
      <c r="R18" s="9"/>
      <c r="S18" s="9"/>
      <c r="T18" s="9">
        <f>SUM(T19:T26)</f>
        <v>9</v>
      </c>
      <c r="U18" s="9">
        <f>SUM(U19:U26)</f>
        <v>54</v>
      </c>
    </row>
    <row r="19" spans="1:53" ht="14.25" customHeight="1">
      <c r="A19" s="10">
        <v>96</v>
      </c>
      <c r="B19" s="11" t="s">
        <v>36</v>
      </c>
      <c r="C19" s="12">
        <f>D19+E19</f>
        <v>80</v>
      </c>
      <c r="D19" s="12">
        <f>F19+H19+T19</f>
        <v>18</v>
      </c>
      <c r="E19" s="12">
        <f>G19+I19+U19</f>
        <v>62</v>
      </c>
      <c r="F19" s="24">
        <v>8</v>
      </c>
      <c r="G19" s="24">
        <v>26</v>
      </c>
      <c r="H19" s="24">
        <v>9</v>
      </c>
      <c r="I19" s="24">
        <v>25</v>
      </c>
      <c r="J19" s="24" t="s">
        <v>35</v>
      </c>
      <c r="K19" s="24" t="s">
        <v>35</v>
      </c>
      <c r="L19" s="24" t="s">
        <v>35</v>
      </c>
      <c r="M19" s="24" t="s">
        <v>35</v>
      </c>
      <c r="N19" s="24"/>
      <c r="O19" s="24"/>
      <c r="P19" s="24"/>
      <c r="Q19" s="24"/>
      <c r="R19" s="24"/>
      <c r="S19" s="24"/>
      <c r="T19" s="24">
        <v>1</v>
      </c>
      <c r="U19" s="24">
        <v>11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4.25" customHeight="1">
      <c r="A20" s="10">
        <v>96</v>
      </c>
      <c r="B20" s="11" t="s">
        <v>45</v>
      </c>
      <c r="C20" s="12">
        <f aca="true" t="shared" si="6" ref="C20:C26">D20+E20</f>
        <v>64</v>
      </c>
      <c r="D20" s="12">
        <f aca="true" t="shared" si="7" ref="D20:D26">F20+H20+T20</f>
        <v>9</v>
      </c>
      <c r="E20" s="12">
        <f aca="true" t="shared" si="8" ref="E20:E26">G20+I20+U20</f>
        <v>55</v>
      </c>
      <c r="F20" s="24">
        <v>3</v>
      </c>
      <c r="G20" s="24">
        <v>23</v>
      </c>
      <c r="H20" s="24">
        <v>5</v>
      </c>
      <c r="I20" s="24">
        <v>20</v>
      </c>
      <c r="J20" s="24" t="s">
        <v>35</v>
      </c>
      <c r="K20" s="24" t="s">
        <v>35</v>
      </c>
      <c r="L20" s="24" t="s">
        <v>35</v>
      </c>
      <c r="M20" s="24" t="s">
        <v>35</v>
      </c>
      <c r="N20" s="24"/>
      <c r="O20" s="24"/>
      <c r="P20" s="24"/>
      <c r="Q20" s="24"/>
      <c r="R20" s="24"/>
      <c r="S20" s="24"/>
      <c r="T20" s="24">
        <v>1</v>
      </c>
      <c r="U20" s="24">
        <v>12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4.25" customHeight="1">
      <c r="A21" s="10">
        <v>96</v>
      </c>
      <c r="B21" s="11" t="s">
        <v>43</v>
      </c>
      <c r="C21" s="12">
        <f t="shared" si="6"/>
        <v>68</v>
      </c>
      <c r="D21" s="12">
        <f>F21+H21</f>
        <v>23</v>
      </c>
      <c r="E21" s="12">
        <f t="shared" si="8"/>
        <v>45</v>
      </c>
      <c r="F21" s="24">
        <v>9</v>
      </c>
      <c r="G21" s="24">
        <v>25</v>
      </c>
      <c r="H21" s="24">
        <v>14</v>
      </c>
      <c r="I21" s="24">
        <v>19</v>
      </c>
      <c r="J21" s="24" t="s">
        <v>35</v>
      </c>
      <c r="K21" s="24" t="s">
        <v>35</v>
      </c>
      <c r="L21" s="24" t="s">
        <v>35</v>
      </c>
      <c r="M21" s="24" t="s">
        <v>35</v>
      </c>
      <c r="N21" s="24"/>
      <c r="O21" s="24"/>
      <c r="P21" s="24"/>
      <c r="Q21" s="24"/>
      <c r="R21" s="24"/>
      <c r="S21" s="24"/>
      <c r="T21" s="24" t="s">
        <v>50</v>
      </c>
      <c r="U21" s="24">
        <v>1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4.25" customHeight="1">
      <c r="A22" s="10">
        <v>96</v>
      </c>
      <c r="B22" s="11" t="s">
        <v>38</v>
      </c>
      <c r="C22" s="12">
        <f t="shared" si="6"/>
        <v>72</v>
      </c>
      <c r="D22" s="12">
        <f t="shared" si="7"/>
        <v>16</v>
      </c>
      <c r="E22" s="12">
        <f t="shared" si="8"/>
        <v>56</v>
      </c>
      <c r="F22" s="24">
        <v>10</v>
      </c>
      <c r="G22" s="24">
        <v>25</v>
      </c>
      <c r="H22" s="24">
        <v>5</v>
      </c>
      <c r="I22" s="24">
        <v>29</v>
      </c>
      <c r="J22" s="24" t="s">
        <v>35</v>
      </c>
      <c r="K22" s="24" t="s">
        <v>35</v>
      </c>
      <c r="L22" s="24" t="s">
        <v>35</v>
      </c>
      <c r="M22" s="24" t="s">
        <v>35</v>
      </c>
      <c r="N22" s="24"/>
      <c r="O22" s="24"/>
      <c r="P22" s="24"/>
      <c r="Q22" s="24"/>
      <c r="R22" s="24"/>
      <c r="S22" s="24"/>
      <c r="T22" s="24">
        <v>1</v>
      </c>
      <c r="U22" s="24">
        <v>2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4.25" customHeight="1">
      <c r="A23" s="10">
        <v>96</v>
      </c>
      <c r="B23" s="11" t="s">
        <v>44</v>
      </c>
      <c r="C23" s="12">
        <f t="shared" si="6"/>
        <v>76</v>
      </c>
      <c r="D23" s="12">
        <f t="shared" si="7"/>
        <v>28</v>
      </c>
      <c r="E23" s="12">
        <f t="shared" si="8"/>
        <v>48</v>
      </c>
      <c r="F23" s="24">
        <v>17</v>
      </c>
      <c r="G23" s="24">
        <v>18</v>
      </c>
      <c r="H23" s="24">
        <v>10</v>
      </c>
      <c r="I23" s="24">
        <v>29</v>
      </c>
      <c r="J23" s="24" t="s">
        <v>35</v>
      </c>
      <c r="K23" s="24" t="s">
        <v>35</v>
      </c>
      <c r="L23" s="24" t="s">
        <v>35</v>
      </c>
      <c r="M23" s="24" t="s">
        <v>35</v>
      </c>
      <c r="N23" s="24"/>
      <c r="O23" s="24" t="s">
        <v>35</v>
      </c>
      <c r="P23" s="24"/>
      <c r="Q23" s="24"/>
      <c r="R23" s="24"/>
      <c r="S23" s="24"/>
      <c r="T23" s="24">
        <v>1</v>
      </c>
      <c r="U23" s="24">
        <v>1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4.25" customHeight="1">
      <c r="A24" s="10">
        <v>96</v>
      </c>
      <c r="B24" s="11" t="s">
        <v>40</v>
      </c>
      <c r="C24" s="12">
        <f t="shared" si="6"/>
        <v>66</v>
      </c>
      <c r="D24" s="12">
        <f>F24+H24</f>
        <v>5</v>
      </c>
      <c r="E24" s="12">
        <f t="shared" si="8"/>
        <v>61</v>
      </c>
      <c r="F24" s="24">
        <v>1</v>
      </c>
      <c r="G24" s="24">
        <v>29</v>
      </c>
      <c r="H24" s="24">
        <v>4</v>
      </c>
      <c r="I24" s="24">
        <v>23</v>
      </c>
      <c r="J24" s="24" t="s">
        <v>35</v>
      </c>
      <c r="K24" s="24" t="s">
        <v>35</v>
      </c>
      <c r="L24" s="24" t="s">
        <v>35</v>
      </c>
      <c r="M24" s="24" t="s">
        <v>35</v>
      </c>
      <c r="N24" s="24"/>
      <c r="O24" s="24"/>
      <c r="P24" s="24"/>
      <c r="Q24" s="24"/>
      <c r="R24" s="24"/>
      <c r="S24" s="24"/>
      <c r="T24" s="24" t="s">
        <v>50</v>
      </c>
      <c r="U24" s="24">
        <v>9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4.25" customHeight="1">
      <c r="A25" s="10">
        <v>96</v>
      </c>
      <c r="B25" s="11" t="s">
        <v>41</v>
      </c>
      <c r="C25" s="12">
        <f t="shared" si="6"/>
        <v>6</v>
      </c>
      <c r="D25" s="12">
        <f t="shared" si="7"/>
        <v>1</v>
      </c>
      <c r="E25" s="12">
        <f t="shared" si="8"/>
        <v>5</v>
      </c>
      <c r="F25" s="24">
        <v>0</v>
      </c>
      <c r="G25" s="24">
        <v>0</v>
      </c>
      <c r="H25" s="24">
        <v>0</v>
      </c>
      <c r="I25" s="24">
        <v>0</v>
      </c>
      <c r="J25" s="24" t="s">
        <v>35</v>
      </c>
      <c r="K25" s="24" t="s">
        <v>35</v>
      </c>
      <c r="L25" s="24" t="s">
        <v>35</v>
      </c>
      <c r="M25" s="24" t="s">
        <v>35</v>
      </c>
      <c r="N25" s="24"/>
      <c r="O25" s="24"/>
      <c r="P25" s="24"/>
      <c r="Q25" s="24"/>
      <c r="R25" s="24"/>
      <c r="S25" s="24"/>
      <c r="T25" s="24">
        <v>1</v>
      </c>
      <c r="U25" s="24">
        <v>5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4.25" customHeight="1">
      <c r="A26" s="10">
        <v>96</v>
      </c>
      <c r="B26" s="11" t="s">
        <v>51</v>
      </c>
      <c r="C26" s="12">
        <f t="shared" si="6"/>
        <v>54</v>
      </c>
      <c r="D26" s="12">
        <f t="shared" si="7"/>
        <v>12</v>
      </c>
      <c r="E26" s="12">
        <f t="shared" si="8"/>
        <v>42</v>
      </c>
      <c r="F26" s="24">
        <v>6</v>
      </c>
      <c r="G26" s="24">
        <v>13</v>
      </c>
      <c r="H26" s="24">
        <v>2</v>
      </c>
      <c r="I26" s="24">
        <v>16</v>
      </c>
      <c r="J26" s="24" t="s">
        <v>35</v>
      </c>
      <c r="K26" s="24" t="s">
        <v>35</v>
      </c>
      <c r="L26" s="24" t="s">
        <v>35</v>
      </c>
      <c r="M26" s="24" t="s">
        <v>35</v>
      </c>
      <c r="N26" s="24"/>
      <c r="O26" s="24"/>
      <c r="P26" s="24"/>
      <c r="Q26" s="24"/>
      <c r="R26" s="24"/>
      <c r="S26" s="24"/>
      <c r="T26" s="24">
        <v>4</v>
      </c>
      <c r="U26" s="24">
        <v>13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21" s="6" customFormat="1" ht="14.25" customHeight="1">
      <c r="A27" s="7">
        <v>96</v>
      </c>
      <c r="B27" s="8" t="s">
        <v>55</v>
      </c>
      <c r="C27" s="9">
        <f>SUM(D27:E27)</f>
        <v>241</v>
      </c>
      <c r="D27" s="9">
        <f aca="true" t="shared" si="9" ref="D27:K27">SUM(D28:D39)</f>
        <v>130</v>
      </c>
      <c r="E27" s="9">
        <f t="shared" si="9"/>
        <v>111</v>
      </c>
      <c r="F27" s="9">
        <f t="shared" si="9"/>
        <v>38</v>
      </c>
      <c r="G27" s="9">
        <f t="shared" si="9"/>
        <v>53</v>
      </c>
      <c r="H27" s="9">
        <f t="shared" si="9"/>
        <v>42</v>
      </c>
      <c r="I27" s="9">
        <f t="shared" si="9"/>
        <v>22</v>
      </c>
      <c r="J27" s="9">
        <f t="shared" si="9"/>
        <v>16</v>
      </c>
      <c r="K27" s="9">
        <f t="shared" si="9"/>
        <v>18</v>
      </c>
      <c r="L27" s="23" t="s">
        <v>35</v>
      </c>
      <c r="M27" s="23" t="s">
        <v>35</v>
      </c>
      <c r="N27" s="23" t="s">
        <v>65</v>
      </c>
      <c r="O27" s="23" t="s">
        <v>65</v>
      </c>
      <c r="P27" s="23" t="s">
        <v>66</v>
      </c>
      <c r="Q27" s="23" t="s">
        <v>35</v>
      </c>
      <c r="R27" s="23" t="s">
        <v>35</v>
      </c>
      <c r="S27" s="23" t="s">
        <v>35</v>
      </c>
      <c r="T27" s="23">
        <f>SUM(T30:T33)</f>
        <v>34</v>
      </c>
      <c r="U27" s="23">
        <f>SUM(U30:U33)</f>
        <v>18</v>
      </c>
    </row>
    <row r="28" spans="1:21" s="6" customFormat="1" ht="14.25" customHeight="1">
      <c r="A28" s="10">
        <v>96</v>
      </c>
      <c r="B28" s="11" t="s">
        <v>36</v>
      </c>
      <c r="C28" s="12">
        <f>D28+E28</f>
        <v>10</v>
      </c>
      <c r="D28" s="12">
        <f>F28</f>
        <v>4</v>
      </c>
      <c r="E28" s="12">
        <f>G28</f>
        <v>6</v>
      </c>
      <c r="F28" s="24">
        <v>4</v>
      </c>
      <c r="G28" s="24">
        <v>6</v>
      </c>
      <c r="H28" s="24" t="s">
        <v>50</v>
      </c>
      <c r="I28" s="24" t="s">
        <v>50</v>
      </c>
      <c r="J28" s="24" t="s">
        <v>35</v>
      </c>
      <c r="K28" s="24" t="s">
        <v>35</v>
      </c>
      <c r="L28" s="24" t="s">
        <v>35</v>
      </c>
      <c r="M28" s="24" t="s">
        <v>35</v>
      </c>
      <c r="N28" s="24"/>
      <c r="O28" s="24"/>
      <c r="P28" s="24"/>
      <c r="Q28" s="24"/>
      <c r="R28" s="24"/>
      <c r="S28" s="24"/>
      <c r="T28" s="24" t="s">
        <v>50</v>
      </c>
      <c r="U28" s="24" t="s">
        <v>50</v>
      </c>
    </row>
    <row r="29" spans="1:21" ht="14.25" customHeight="1">
      <c r="A29" s="10">
        <v>96</v>
      </c>
      <c r="B29" s="11" t="s">
        <v>45</v>
      </c>
      <c r="C29" s="12">
        <f>D29+E29</f>
        <v>10</v>
      </c>
      <c r="D29" s="12">
        <f>F29</f>
        <v>5</v>
      </c>
      <c r="E29" s="12">
        <f>G29</f>
        <v>5</v>
      </c>
      <c r="F29" s="24">
        <v>5</v>
      </c>
      <c r="G29" s="24">
        <v>5</v>
      </c>
      <c r="H29" s="24" t="s">
        <v>50</v>
      </c>
      <c r="I29" s="24" t="s">
        <v>50</v>
      </c>
      <c r="J29" s="24" t="s">
        <v>35</v>
      </c>
      <c r="K29" s="24" t="s">
        <v>35</v>
      </c>
      <c r="L29" s="24" t="s">
        <v>35</v>
      </c>
      <c r="M29" s="24" t="s">
        <v>35</v>
      </c>
      <c r="N29" s="24"/>
      <c r="O29" s="24"/>
      <c r="P29" s="24"/>
      <c r="Q29" s="24"/>
      <c r="R29" s="24"/>
      <c r="S29" s="24"/>
      <c r="T29" s="24" t="s">
        <v>50</v>
      </c>
      <c r="U29" s="24" t="s">
        <v>50</v>
      </c>
    </row>
    <row r="30" spans="1:53" ht="14.25" customHeight="1">
      <c r="A30" s="10">
        <v>96</v>
      </c>
      <c r="B30" s="11" t="s">
        <v>48</v>
      </c>
      <c r="C30" s="12">
        <f>D30+E30</f>
        <v>83</v>
      </c>
      <c r="D30" s="12">
        <f>F30+H30+J30+T30</f>
        <v>54</v>
      </c>
      <c r="E30" s="12">
        <f>G30+I30+K30+U30</f>
        <v>29</v>
      </c>
      <c r="F30" s="24">
        <v>2</v>
      </c>
      <c r="G30" s="24">
        <v>2</v>
      </c>
      <c r="H30" s="24">
        <v>23</v>
      </c>
      <c r="I30" s="24">
        <v>9</v>
      </c>
      <c r="J30" s="24">
        <v>13</v>
      </c>
      <c r="K30" s="24">
        <v>11</v>
      </c>
      <c r="L30" s="24" t="s">
        <v>35</v>
      </c>
      <c r="M30" s="24" t="s">
        <v>35</v>
      </c>
      <c r="N30" s="24"/>
      <c r="O30" s="24"/>
      <c r="P30" s="24"/>
      <c r="Q30" s="24"/>
      <c r="R30" s="24"/>
      <c r="S30" s="24"/>
      <c r="T30" s="24">
        <v>16</v>
      </c>
      <c r="U30" s="12">
        <v>7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4.25" customHeight="1">
      <c r="A31" s="10">
        <v>96</v>
      </c>
      <c r="B31" s="27" t="s">
        <v>42</v>
      </c>
      <c r="C31" s="24">
        <f>SUM(D31:E31)</f>
        <v>3</v>
      </c>
      <c r="D31" s="24">
        <f aca="true" t="shared" si="10" ref="D31:E33">F31+H31+T31</f>
        <v>1</v>
      </c>
      <c r="E31" s="24">
        <f t="shared" si="10"/>
        <v>2</v>
      </c>
      <c r="F31" s="24">
        <v>1</v>
      </c>
      <c r="G31" s="24">
        <v>2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1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4.25" customHeight="1">
      <c r="A32" s="10">
        <v>96</v>
      </c>
      <c r="B32" s="27" t="s">
        <v>46</v>
      </c>
      <c r="C32" s="24">
        <f>SUM(D32:E32)</f>
        <v>7</v>
      </c>
      <c r="D32" s="24">
        <f t="shared" si="10"/>
        <v>5</v>
      </c>
      <c r="E32" s="24">
        <f t="shared" si="10"/>
        <v>2</v>
      </c>
      <c r="F32" s="24">
        <v>5</v>
      </c>
      <c r="G32" s="24">
        <v>2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4.25" customHeight="1">
      <c r="A33" s="10">
        <v>96</v>
      </c>
      <c r="B33" s="11" t="s">
        <v>49</v>
      </c>
      <c r="C33" s="12">
        <f>D33+E33</f>
        <v>67</v>
      </c>
      <c r="D33" s="12">
        <f t="shared" si="10"/>
        <v>38</v>
      </c>
      <c r="E33" s="12">
        <f t="shared" si="10"/>
        <v>29</v>
      </c>
      <c r="F33" s="24">
        <v>7</v>
      </c>
      <c r="G33" s="24">
        <v>8</v>
      </c>
      <c r="H33" s="24">
        <v>13</v>
      </c>
      <c r="I33" s="24">
        <v>10</v>
      </c>
      <c r="J33" s="24" t="s">
        <v>35</v>
      </c>
      <c r="K33" s="24" t="s">
        <v>35</v>
      </c>
      <c r="L33" s="24" t="s">
        <v>35</v>
      </c>
      <c r="M33" s="24" t="s">
        <v>35</v>
      </c>
      <c r="N33" s="24"/>
      <c r="O33" s="24"/>
      <c r="P33" s="24"/>
      <c r="Q33" s="24"/>
      <c r="R33" s="24"/>
      <c r="S33" s="24"/>
      <c r="T33" s="24">
        <v>18</v>
      </c>
      <c r="U33" s="12">
        <v>11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4.25" customHeight="1">
      <c r="A34" s="10">
        <v>96</v>
      </c>
      <c r="B34" s="27" t="s">
        <v>43</v>
      </c>
      <c r="C34" s="24">
        <f aca="true" t="shared" si="11" ref="C34:C39">SUM(D34:E34)</f>
        <v>28</v>
      </c>
      <c r="D34" s="24">
        <f>F34+H34+J34</f>
        <v>14</v>
      </c>
      <c r="E34" s="24">
        <f>G34+I34+K34</f>
        <v>14</v>
      </c>
      <c r="F34" s="24">
        <v>5</v>
      </c>
      <c r="G34" s="24">
        <v>4</v>
      </c>
      <c r="H34" s="24">
        <v>6</v>
      </c>
      <c r="I34" s="24">
        <v>3</v>
      </c>
      <c r="J34" s="24">
        <v>3</v>
      </c>
      <c r="K34" s="24">
        <v>7</v>
      </c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4.25" customHeight="1">
      <c r="A35" s="10">
        <v>96</v>
      </c>
      <c r="B35" s="27" t="s">
        <v>38</v>
      </c>
      <c r="C35" s="24">
        <f t="shared" si="11"/>
        <v>6</v>
      </c>
      <c r="D35" s="24">
        <f aca="true" t="shared" si="12" ref="D34:E38">F35+H35+T35</f>
        <v>3</v>
      </c>
      <c r="E35" s="24">
        <f t="shared" si="12"/>
        <v>3</v>
      </c>
      <c r="F35" s="24">
        <v>3</v>
      </c>
      <c r="G35" s="24">
        <v>3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4.25" customHeight="1">
      <c r="A36" s="10">
        <v>96</v>
      </c>
      <c r="B36" s="27" t="s">
        <v>40</v>
      </c>
      <c r="C36" s="24">
        <v>6</v>
      </c>
      <c r="D36" s="24">
        <v>1</v>
      </c>
      <c r="E36" s="24">
        <v>5</v>
      </c>
      <c r="F36" s="24">
        <v>1</v>
      </c>
      <c r="G36" s="24">
        <v>5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4.25" customHeight="1">
      <c r="A37" s="10">
        <v>96</v>
      </c>
      <c r="B37" s="27" t="s">
        <v>60</v>
      </c>
      <c r="C37" s="24">
        <v>6</v>
      </c>
      <c r="D37" s="24">
        <v>0</v>
      </c>
      <c r="E37" s="24">
        <f t="shared" si="12"/>
        <v>6</v>
      </c>
      <c r="F37" s="24">
        <v>0</v>
      </c>
      <c r="G37" s="24">
        <v>6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4.25" customHeight="1">
      <c r="A38" s="10">
        <v>96</v>
      </c>
      <c r="B38" s="27" t="s">
        <v>61</v>
      </c>
      <c r="C38" s="24">
        <f t="shared" si="11"/>
        <v>7</v>
      </c>
      <c r="D38" s="24">
        <f t="shared" si="12"/>
        <v>2</v>
      </c>
      <c r="E38" s="24">
        <f t="shared" si="12"/>
        <v>5</v>
      </c>
      <c r="F38" s="24">
        <v>2</v>
      </c>
      <c r="G38" s="24">
        <v>5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4.25" customHeight="1">
      <c r="A39" s="10">
        <v>96</v>
      </c>
      <c r="B39" s="27" t="s">
        <v>62</v>
      </c>
      <c r="C39" s="24">
        <f t="shared" si="11"/>
        <v>8</v>
      </c>
      <c r="D39" s="24">
        <f>F39</f>
        <v>3</v>
      </c>
      <c r="E39" s="24">
        <f>G39</f>
        <v>5</v>
      </c>
      <c r="F39" s="24">
        <v>3</v>
      </c>
      <c r="G39" s="24">
        <v>5</v>
      </c>
      <c r="H39" s="24" t="s">
        <v>50</v>
      </c>
      <c r="I39" s="24" t="s">
        <v>50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 t="s">
        <v>50</v>
      </c>
      <c r="U39" s="24" t="s">
        <v>50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6.5">
      <c r="A40" s="13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6.5">
      <c r="A41" s="13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6.5">
      <c r="A42" s="13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6.5">
      <c r="A43" s="13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6.5">
      <c r="A44" s="13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6.5">
      <c r="A45" s="13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6.5">
      <c r="A46" s="13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6.5">
      <c r="A47" s="13"/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6.5">
      <c r="A48" s="13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6.5">
      <c r="A49" s="13"/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6.5">
      <c r="A50" s="13"/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6.5">
      <c r="A51" s="13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6.5">
      <c r="A52" s="13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6.5">
      <c r="A53" s="13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6.5">
      <c r="A54" s="13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6.5">
      <c r="A55" s="13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6.5">
      <c r="A56" s="13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6.5">
      <c r="A57" s="13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13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6.5">
      <c r="A59" s="13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6.5">
      <c r="A60" s="13"/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6.5">
      <c r="A61" s="13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6.5">
      <c r="A62" s="13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>
      <c r="A63" s="13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>
      <c r="A64" s="13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>
      <c r="A65" s="13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>
      <c r="A66" s="13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>
      <c r="A67" s="13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>
      <c r="A68" s="13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6.5">
      <c r="A69" s="13"/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6.5">
      <c r="A70" s="13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6.5">
      <c r="A71" s="13"/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6.5">
      <c r="A72" s="13"/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6.5">
      <c r="A73" s="13"/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6.5">
      <c r="A74" s="13"/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6.5">
      <c r="A75" s="13"/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6.5">
      <c r="A76" s="13"/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6.5">
      <c r="A77" s="13"/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6.5">
      <c r="A78" s="13"/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6.5">
      <c r="A79" s="13"/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6.5">
      <c r="A80" s="13"/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6.5">
      <c r="A81" s="13"/>
      <c r="B81" s="1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6.5">
      <c r="A82" s="13"/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13"/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13"/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13"/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13"/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13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13"/>
      <c r="B88" s="1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13"/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13"/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13"/>
      <c r="B91" s="1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13"/>
      <c r="B92" s="1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13"/>
      <c r="B93" s="1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13"/>
      <c r="B94" s="14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13"/>
      <c r="B95" s="14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13"/>
      <c r="B96" s="1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13"/>
      <c r="B97" s="1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13"/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13"/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13"/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13"/>
      <c r="B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13"/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13"/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13"/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13"/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13"/>
      <c r="B106" s="1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13"/>
      <c r="B107" s="1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13"/>
      <c r="B108" s="1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13"/>
      <c r="B109" s="14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13"/>
      <c r="B110" s="1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13"/>
      <c r="B111" s="1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13"/>
      <c r="B112" s="14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13"/>
      <c r="B113" s="14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13"/>
      <c r="B114" s="1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13"/>
      <c r="B115" s="14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13"/>
      <c r="B116" s="1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13"/>
      <c r="B117" s="1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13"/>
      <c r="B118" s="1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13"/>
      <c r="B119" s="1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13"/>
      <c r="B120" s="14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13"/>
      <c r="B121" s="14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13"/>
      <c r="B122" s="1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13"/>
      <c r="B123" s="14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13"/>
      <c r="B124" s="14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13"/>
      <c r="B125" s="14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13"/>
      <c r="B126" s="14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13"/>
      <c r="B127" s="14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13"/>
      <c r="B128" s="14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13"/>
      <c r="B129" s="14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13"/>
      <c r="B130" s="1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13"/>
      <c r="B131" s="14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13"/>
      <c r="B132" s="14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13"/>
      <c r="B133" s="14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13"/>
      <c r="B134" s="14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13"/>
      <c r="B135" s="14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13"/>
      <c r="B136" s="14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13"/>
      <c r="B137" s="14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13"/>
      <c r="B138" s="14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13"/>
      <c r="B139" s="14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13"/>
      <c r="B140" s="14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13"/>
      <c r="B141" s="14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13"/>
      <c r="B142" s="14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13"/>
      <c r="B143" s="14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13"/>
      <c r="B144" s="14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13"/>
      <c r="B145" s="14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13"/>
      <c r="B146" s="14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13"/>
      <c r="B147" s="14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13"/>
      <c r="B148" s="14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13"/>
      <c r="B149" s="14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13"/>
      <c r="B150" s="14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13"/>
      <c r="B151" s="14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13"/>
      <c r="B152" s="14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13"/>
      <c r="B153" s="14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13"/>
      <c r="B154" s="14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13"/>
      <c r="B155" s="14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13"/>
      <c r="B156" s="14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13"/>
      <c r="B157" s="14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13"/>
      <c r="B158" s="14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13"/>
      <c r="B159" s="14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13"/>
      <c r="B160" s="14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13"/>
      <c r="B161" s="14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13"/>
      <c r="B162" s="14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13"/>
      <c r="B163" s="14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13"/>
      <c r="B164" s="14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13"/>
      <c r="B165" s="14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13"/>
      <c r="B166" s="14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13"/>
      <c r="B167" s="14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13"/>
      <c r="B168" s="14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13"/>
      <c r="B169" s="14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13"/>
      <c r="B170" s="14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13"/>
      <c r="B171" s="14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13"/>
      <c r="B172" s="14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13"/>
      <c r="B173" s="14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13"/>
      <c r="B174" s="14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13"/>
      <c r="B175" s="14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13"/>
      <c r="B176" s="14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13"/>
      <c r="B177" s="14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13"/>
      <c r="B178" s="14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13"/>
      <c r="B179" s="14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13"/>
      <c r="B180" s="14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13"/>
      <c r="B181" s="14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13"/>
      <c r="B182" s="14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13"/>
      <c r="B183" s="14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13"/>
      <c r="B184" s="14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13"/>
      <c r="B185" s="14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13"/>
      <c r="B186" s="14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13"/>
      <c r="B187" s="14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13"/>
      <c r="B188" s="14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13"/>
      <c r="B189" s="14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13"/>
      <c r="B190" s="14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13"/>
      <c r="B191" s="14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13"/>
      <c r="B192" s="14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13"/>
      <c r="B193" s="14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13"/>
      <c r="B194" s="14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13"/>
      <c r="B195" s="14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13"/>
      <c r="B196" s="14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13"/>
      <c r="B197" s="14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13"/>
      <c r="B198" s="14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13"/>
      <c r="B199" s="14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13"/>
      <c r="B200" s="14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13"/>
      <c r="B201" s="14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13"/>
      <c r="B202" s="14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13"/>
      <c r="B203" s="14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13"/>
      <c r="B204" s="14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13"/>
      <c r="B205" s="14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13"/>
      <c r="B206" s="14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13"/>
      <c r="B207" s="14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13"/>
      <c r="B208" s="14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13"/>
      <c r="B209" s="14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13"/>
      <c r="B210" s="14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13"/>
      <c r="B211" s="14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13"/>
      <c r="B212" s="14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13"/>
      <c r="B213" s="14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13"/>
      <c r="B214" s="14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13"/>
      <c r="B215" s="14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13"/>
      <c r="B216" s="14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13"/>
      <c r="B217" s="14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13"/>
      <c r="B218" s="14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13"/>
      <c r="B219" s="14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13"/>
      <c r="B220" s="14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13"/>
      <c r="B221" s="14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13"/>
      <c r="B222" s="14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13"/>
      <c r="B223" s="14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13"/>
      <c r="B224" s="14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13"/>
      <c r="B225" s="14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13"/>
      <c r="B226" s="14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13"/>
      <c r="B227" s="14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13"/>
      <c r="B228" s="14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13"/>
      <c r="B229" s="14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13"/>
      <c r="B230" s="14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13"/>
      <c r="B231" s="14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13"/>
      <c r="B232" s="14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13"/>
      <c r="B233" s="14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13"/>
      <c r="B234" s="14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13"/>
      <c r="B235" s="14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13"/>
      <c r="B236" s="14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13"/>
      <c r="B237" s="14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13"/>
      <c r="B238" s="14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13"/>
      <c r="B239" s="14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13"/>
      <c r="B240" s="14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13"/>
      <c r="B241" s="14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13"/>
      <c r="B242" s="14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13"/>
      <c r="B243" s="14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13"/>
      <c r="B244" s="14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13"/>
      <c r="B245" s="14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13"/>
      <c r="B246" s="14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13"/>
      <c r="B247" s="14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13"/>
      <c r="B248" s="14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13"/>
      <c r="B249" s="14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13"/>
      <c r="B250" s="14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13"/>
      <c r="B251" s="14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13"/>
      <c r="B252" s="14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13"/>
      <c r="B253" s="14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13"/>
      <c r="B254" s="14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13"/>
      <c r="B255" s="14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13"/>
      <c r="B256" s="14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13"/>
      <c r="B257" s="14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13"/>
      <c r="B258" s="14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13"/>
      <c r="B259" s="14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13"/>
      <c r="B260" s="14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13"/>
      <c r="B261" s="14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13"/>
      <c r="B262" s="14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13"/>
      <c r="B263" s="14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13"/>
      <c r="B264" s="14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13"/>
      <c r="B265" s="14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13"/>
      <c r="B266" s="14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13"/>
      <c r="B267" s="14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13"/>
      <c r="B268" s="14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13"/>
      <c r="B269" s="14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13"/>
      <c r="B270" s="14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13"/>
      <c r="B271" s="14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13"/>
      <c r="B272" s="14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13"/>
      <c r="B273" s="14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13"/>
      <c r="B274" s="14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13"/>
      <c r="B275" s="14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13"/>
      <c r="B276" s="14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13"/>
      <c r="B277" s="14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13"/>
      <c r="B278" s="14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13"/>
      <c r="B279" s="14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13"/>
      <c r="B280" s="14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13"/>
      <c r="B281" s="14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13"/>
      <c r="B282" s="14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13"/>
      <c r="B283" s="14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13"/>
      <c r="B284" s="14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13"/>
      <c r="B285" s="14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13"/>
      <c r="B286" s="14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13"/>
      <c r="B287" s="14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13"/>
      <c r="B288" s="14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13"/>
      <c r="B289" s="14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13"/>
      <c r="B290" s="14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13"/>
      <c r="B291" s="14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13"/>
      <c r="B292" s="14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13"/>
      <c r="B293" s="14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13"/>
      <c r="B294" s="14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13"/>
      <c r="B295" s="14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13"/>
      <c r="B296" s="14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13"/>
      <c r="B297" s="14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13"/>
      <c r="B298" s="14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13"/>
      <c r="B299" s="14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13"/>
      <c r="B300" s="14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13"/>
      <c r="B301" s="14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13"/>
      <c r="B302" s="14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13"/>
      <c r="B303" s="14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13"/>
      <c r="B304" s="14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13"/>
      <c r="B305" s="14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13"/>
      <c r="B306" s="14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13"/>
      <c r="B307" s="14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13"/>
      <c r="B308" s="14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13"/>
      <c r="B309" s="14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13"/>
      <c r="B310" s="14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13"/>
      <c r="B311" s="14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13"/>
      <c r="B312" s="14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13"/>
      <c r="B313" s="14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13"/>
      <c r="B314" s="14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13"/>
      <c r="B315" s="14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13"/>
      <c r="B316" s="14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13"/>
      <c r="B317" s="14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13"/>
      <c r="B318" s="14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13"/>
      <c r="B319" s="14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13"/>
      <c r="B320" s="14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13"/>
      <c r="B321" s="14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13"/>
      <c r="B322" s="14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13"/>
      <c r="B323" s="14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13"/>
      <c r="B324" s="14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13"/>
      <c r="B325" s="14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13"/>
      <c r="B326" s="14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13"/>
      <c r="B327" s="14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13"/>
      <c r="B328" s="14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13"/>
      <c r="B329" s="14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13"/>
      <c r="B330" s="14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13"/>
      <c r="B331" s="14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13"/>
      <c r="B332" s="14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13"/>
      <c r="B333" s="14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13"/>
      <c r="B334" s="14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13"/>
      <c r="B335" s="14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13"/>
      <c r="B336" s="14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13"/>
      <c r="B337" s="14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13"/>
      <c r="B338" s="14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13"/>
      <c r="B339" s="14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13"/>
      <c r="B340" s="14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13"/>
      <c r="B341" s="14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13"/>
      <c r="B342" s="14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13"/>
      <c r="B343" s="14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13"/>
      <c r="B344" s="14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13"/>
      <c r="B345" s="14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13"/>
      <c r="B346" s="14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13"/>
      <c r="B347" s="14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13"/>
      <c r="B348" s="14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13"/>
      <c r="B349" s="14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13"/>
      <c r="B350" s="14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13"/>
      <c r="B351" s="14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13"/>
      <c r="B352" s="14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13"/>
      <c r="B353" s="14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13"/>
      <c r="B354" s="14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13"/>
      <c r="B355" s="14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13"/>
      <c r="B356" s="14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13"/>
      <c r="B357" s="14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13"/>
      <c r="B358" s="14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13"/>
      <c r="B359" s="14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13"/>
      <c r="B360" s="14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13"/>
      <c r="B361" s="14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13"/>
      <c r="B362" s="14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13"/>
      <c r="B363" s="14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13"/>
      <c r="B364" s="14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13"/>
      <c r="B365" s="14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13"/>
      <c r="B366" s="14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13"/>
      <c r="B367" s="14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13"/>
      <c r="B368" s="14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13"/>
      <c r="B369" s="14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13"/>
      <c r="B370" s="14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13"/>
      <c r="B371" s="14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13"/>
      <c r="B372" s="14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13"/>
      <c r="B373" s="14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13"/>
      <c r="B374" s="14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13"/>
      <c r="B375" s="14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13"/>
      <c r="B376" s="14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13"/>
      <c r="B377" s="14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13"/>
      <c r="B378" s="14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13"/>
      <c r="B379" s="14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13"/>
      <c r="B380" s="14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13"/>
      <c r="B381" s="14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13"/>
      <c r="B382" s="14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13"/>
      <c r="B383" s="14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13"/>
      <c r="B384" s="14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13"/>
      <c r="B385" s="14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13"/>
      <c r="B386" s="14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13"/>
      <c r="B387" s="14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13"/>
      <c r="B388" s="14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13"/>
      <c r="B389" s="14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13"/>
      <c r="B390" s="14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13"/>
      <c r="B391" s="14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13"/>
      <c r="B392" s="14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13"/>
      <c r="B393" s="14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13"/>
      <c r="B394" s="14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13"/>
      <c r="B395" s="14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13"/>
      <c r="B396" s="14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13"/>
      <c r="B397" s="14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13"/>
      <c r="B398" s="14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13"/>
      <c r="B399" s="14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13"/>
      <c r="B400" s="14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13"/>
      <c r="B401" s="14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13"/>
      <c r="B402" s="14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13"/>
      <c r="B403" s="14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13"/>
      <c r="B404" s="14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13"/>
      <c r="B405" s="14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13"/>
      <c r="B406" s="14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13"/>
      <c r="B407" s="14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13"/>
      <c r="B408" s="14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13"/>
      <c r="B409" s="14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13"/>
      <c r="B410" s="14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13"/>
      <c r="B411" s="14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13"/>
      <c r="B412" s="14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13"/>
      <c r="B413" s="14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13"/>
      <c r="B414" s="14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13"/>
      <c r="B415" s="14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13"/>
      <c r="B416" s="14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13"/>
      <c r="B417" s="14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13"/>
      <c r="B418" s="14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13"/>
      <c r="B419" s="14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13"/>
      <c r="B420" s="14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13"/>
      <c r="B421" s="14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13"/>
      <c r="B422" s="14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13"/>
      <c r="B423" s="14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13"/>
      <c r="B424" s="14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13"/>
      <c r="B425" s="14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13"/>
      <c r="B426" s="14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13"/>
      <c r="B427" s="14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13"/>
      <c r="B428" s="14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13"/>
      <c r="B429" s="14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13"/>
      <c r="B430" s="14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13"/>
      <c r="B431" s="14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13"/>
      <c r="B432" s="14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13"/>
      <c r="B433" s="14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13"/>
      <c r="B434" s="14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13"/>
      <c r="B435" s="14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13"/>
      <c r="B436" s="14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13"/>
      <c r="B437" s="14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13"/>
      <c r="B438" s="14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13"/>
      <c r="B439" s="14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13"/>
      <c r="B440" s="14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13"/>
      <c r="B441" s="14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13"/>
      <c r="B442" s="14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13"/>
      <c r="B443" s="14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13"/>
      <c r="B444" s="14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13"/>
      <c r="B445" s="14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13"/>
      <c r="B446" s="14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13"/>
      <c r="B447" s="14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13"/>
      <c r="B448" s="14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13"/>
      <c r="B449" s="14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13"/>
      <c r="B450" s="14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13"/>
      <c r="B451" s="14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13"/>
      <c r="B452" s="14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13"/>
      <c r="B453" s="14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13"/>
      <c r="B454" s="14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13"/>
      <c r="B455" s="14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13"/>
      <c r="B456" s="14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13"/>
      <c r="B457" s="14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13"/>
      <c r="B458" s="14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13"/>
      <c r="B459" s="14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13"/>
      <c r="B460" s="14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13"/>
      <c r="B461" s="14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13"/>
      <c r="B462" s="14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13"/>
      <c r="B463" s="14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13"/>
      <c r="B464" s="14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13"/>
      <c r="B465" s="14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13"/>
      <c r="B466" s="14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13"/>
      <c r="B467" s="14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13"/>
      <c r="B468" s="14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13"/>
      <c r="B469" s="14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13"/>
      <c r="B470" s="14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13"/>
      <c r="B471" s="14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13"/>
      <c r="B472" s="14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13"/>
      <c r="B473" s="14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13"/>
      <c r="B474" s="14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13"/>
      <c r="B475" s="14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13"/>
      <c r="B476" s="14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13"/>
      <c r="B477" s="14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13"/>
      <c r="B478" s="14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13"/>
      <c r="B479" s="14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13"/>
      <c r="B480" s="14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13"/>
      <c r="B481" s="14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13"/>
      <c r="B482" s="14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13"/>
      <c r="B483" s="14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13"/>
      <c r="B484" s="14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13"/>
      <c r="B485" s="14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13"/>
      <c r="B486" s="14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13"/>
      <c r="B487" s="14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13"/>
      <c r="B488" s="14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13"/>
      <c r="B489" s="14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13"/>
      <c r="B490" s="14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13"/>
      <c r="B491" s="14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13"/>
      <c r="B492" s="14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13"/>
      <c r="B493" s="14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13"/>
      <c r="B494" s="14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13"/>
      <c r="B495" s="14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13"/>
      <c r="B496" s="14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13"/>
      <c r="B497" s="14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13"/>
      <c r="B498" s="14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13"/>
      <c r="B499" s="14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13"/>
      <c r="B500" s="14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13"/>
      <c r="B501" s="14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13"/>
      <c r="B502" s="14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13"/>
      <c r="B503" s="14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13"/>
      <c r="B504" s="14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13"/>
      <c r="B505" s="14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13"/>
      <c r="B506" s="14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13"/>
      <c r="B507" s="14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13"/>
      <c r="B508" s="14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13"/>
      <c r="B509" s="14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13"/>
      <c r="B510" s="14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13"/>
      <c r="B511" s="14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13"/>
      <c r="B512" s="14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13"/>
      <c r="B513" s="14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13"/>
      <c r="B514" s="14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13"/>
      <c r="B515" s="14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13"/>
      <c r="B516" s="14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13"/>
      <c r="B517" s="14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13"/>
      <c r="B518" s="14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13"/>
      <c r="B519" s="14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13"/>
      <c r="B520" s="14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13"/>
      <c r="B521" s="14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13"/>
      <c r="B522" s="14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13"/>
      <c r="B523" s="14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13"/>
      <c r="B524" s="14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13"/>
      <c r="B525" s="14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13"/>
      <c r="B526" s="14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13"/>
      <c r="B527" s="14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13"/>
      <c r="B528" s="14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13"/>
      <c r="B529" s="14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13"/>
      <c r="B530" s="14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13"/>
      <c r="B531" s="14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13"/>
      <c r="B532" s="14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13"/>
      <c r="B533" s="14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13"/>
      <c r="B534" s="14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13"/>
      <c r="B535" s="14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13"/>
      <c r="B536" s="14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13"/>
      <c r="B537" s="14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13"/>
      <c r="B538" s="14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13"/>
      <c r="B539" s="14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13"/>
      <c r="B540" s="14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13"/>
      <c r="B541" s="14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13"/>
      <c r="B542" s="14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13"/>
      <c r="B543" s="14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13"/>
      <c r="B544" s="14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13"/>
      <c r="B545" s="14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13"/>
      <c r="B546" s="14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13"/>
      <c r="B547" s="14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13"/>
      <c r="B548" s="14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13"/>
      <c r="B549" s="14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13"/>
      <c r="B550" s="14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13"/>
      <c r="B551" s="14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13"/>
      <c r="B552" s="14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13"/>
      <c r="B553" s="14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13"/>
      <c r="B554" s="14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13"/>
      <c r="B555" s="14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13"/>
      <c r="B556" s="14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13"/>
      <c r="B557" s="14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13"/>
      <c r="B558" s="14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13"/>
      <c r="B559" s="14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13"/>
      <c r="B560" s="14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13"/>
      <c r="B561" s="14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13"/>
      <c r="B562" s="14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13"/>
      <c r="B563" s="14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13"/>
      <c r="B564" s="14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13"/>
      <c r="B565" s="14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13"/>
      <c r="B566" s="14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13"/>
      <c r="B567" s="14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13"/>
      <c r="B568" s="14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13"/>
      <c r="B569" s="14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13"/>
      <c r="B570" s="14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13"/>
      <c r="B571" s="14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13"/>
      <c r="B572" s="14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13"/>
      <c r="B573" s="14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13"/>
      <c r="B574" s="14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13"/>
      <c r="B575" s="14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13"/>
      <c r="B576" s="14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13"/>
      <c r="B577" s="14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13"/>
      <c r="B578" s="14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13"/>
      <c r="B579" s="14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13"/>
      <c r="B580" s="14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13"/>
      <c r="B581" s="14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13"/>
      <c r="B582" s="14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13"/>
      <c r="B583" s="14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13"/>
      <c r="B584" s="14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13"/>
      <c r="B585" s="14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13"/>
      <c r="B586" s="14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13"/>
      <c r="B587" s="14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13"/>
      <c r="B588" s="14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13"/>
      <c r="B589" s="14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13"/>
      <c r="B590" s="14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13"/>
      <c r="B591" s="14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13"/>
      <c r="B592" s="14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13"/>
      <c r="B593" s="14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13"/>
      <c r="B594" s="14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13"/>
      <c r="B595" s="14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13"/>
      <c r="B596" s="14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13"/>
      <c r="B597" s="14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13"/>
      <c r="B598" s="14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13"/>
      <c r="B599" s="14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13"/>
      <c r="B600" s="14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13"/>
      <c r="B601" s="14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13"/>
      <c r="B602" s="14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13"/>
      <c r="B603" s="14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13"/>
      <c r="B604" s="14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13"/>
      <c r="B605" s="14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13"/>
      <c r="B606" s="14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13"/>
      <c r="B607" s="14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13"/>
      <c r="B608" s="14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13"/>
      <c r="B609" s="14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13"/>
      <c r="B610" s="14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13"/>
      <c r="B611" s="14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13"/>
      <c r="B612" s="14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13"/>
      <c r="B613" s="14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13"/>
      <c r="B614" s="14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13"/>
      <c r="B615" s="14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13"/>
      <c r="B616" s="14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13"/>
      <c r="B617" s="14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13"/>
      <c r="B618" s="14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13"/>
      <c r="B619" s="14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13"/>
      <c r="B620" s="14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13"/>
      <c r="B621" s="14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13"/>
      <c r="B622" s="14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13"/>
      <c r="B623" s="14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13"/>
      <c r="B624" s="14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13"/>
      <c r="B625" s="14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13"/>
      <c r="B626" s="14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13"/>
      <c r="B627" s="14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13"/>
      <c r="B628" s="14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13"/>
      <c r="B629" s="14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13"/>
      <c r="B630" s="14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13"/>
      <c r="B631" s="14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13"/>
      <c r="B632" s="14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13"/>
      <c r="B633" s="14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13"/>
      <c r="B634" s="14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13"/>
      <c r="B635" s="14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13"/>
      <c r="B636" s="14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13"/>
      <c r="B637" s="14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13"/>
      <c r="B638" s="14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13"/>
      <c r="B639" s="14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13"/>
      <c r="B640" s="14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13"/>
      <c r="B641" s="14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13"/>
      <c r="B642" s="14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13"/>
      <c r="B643" s="14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13"/>
      <c r="B644" s="14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13"/>
      <c r="B645" s="14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13"/>
      <c r="B646" s="14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13"/>
      <c r="B647" s="14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13"/>
      <c r="B648" s="14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13"/>
      <c r="B649" s="14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13"/>
      <c r="B650" s="14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13"/>
      <c r="B651" s="14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13"/>
      <c r="B652" s="14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13"/>
      <c r="B653" s="14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13"/>
      <c r="B654" s="14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13"/>
      <c r="B655" s="14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13"/>
      <c r="B656" s="14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13"/>
      <c r="B657" s="14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13"/>
      <c r="B658" s="14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13"/>
      <c r="B659" s="14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13"/>
      <c r="B660" s="14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13"/>
      <c r="B661" s="14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13"/>
      <c r="B662" s="14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13"/>
      <c r="B663" s="14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13"/>
      <c r="B664" s="14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13"/>
      <c r="B665" s="14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13"/>
      <c r="B666" s="14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13"/>
      <c r="B667" s="14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13"/>
      <c r="B668" s="14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13"/>
      <c r="B669" s="14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13"/>
      <c r="B670" s="14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13"/>
      <c r="B671" s="14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13"/>
      <c r="B672" s="14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13"/>
      <c r="B673" s="14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13"/>
      <c r="B674" s="14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13"/>
      <c r="B675" s="14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13"/>
      <c r="B676" s="14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13"/>
      <c r="B677" s="14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13"/>
      <c r="B678" s="14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13"/>
      <c r="B679" s="14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13"/>
      <c r="B680" s="14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13"/>
      <c r="B681" s="14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13"/>
      <c r="B682" s="14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13"/>
      <c r="B683" s="14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13"/>
      <c r="B684" s="14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13"/>
      <c r="B685" s="14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13"/>
      <c r="B686" s="14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13"/>
      <c r="B687" s="14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13"/>
      <c r="B688" s="14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13"/>
      <c r="B689" s="14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13"/>
      <c r="B690" s="14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13"/>
      <c r="B691" s="14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13"/>
      <c r="B692" s="14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13"/>
      <c r="B693" s="14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13"/>
      <c r="B694" s="14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13"/>
      <c r="B695" s="14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13"/>
      <c r="B696" s="14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13"/>
      <c r="B697" s="14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13"/>
      <c r="B698" s="14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13"/>
      <c r="B699" s="14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13"/>
      <c r="B700" s="14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13"/>
      <c r="B701" s="14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13"/>
      <c r="B702" s="14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13"/>
      <c r="B703" s="14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13"/>
      <c r="B704" s="14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13"/>
      <c r="B705" s="14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13"/>
      <c r="B706" s="14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13"/>
      <c r="B707" s="14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13"/>
      <c r="B708" s="14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13"/>
      <c r="B709" s="14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13"/>
      <c r="B710" s="14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13"/>
      <c r="B711" s="14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13"/>
      <c r="B712" s="14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13"/>
      <c r="B713" s="14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13"/>
      <c r="B714" s="14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13"/>
      <c r="B715" s="14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13"/>
      <c r="B716" s="14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13"/>
      <c r="B717" s="14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13"/>
      <c r="B718" s="14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13"/>
      <c r="B719" s="14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13"/>
      <c r="B720" s="14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13"/>
      <c r="B721" s="14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13"/>
      <c r="B722" s="14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13"/>
      <c r="B723" s="14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13"/>
      <c r="B724" s="14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13"/>
      <c r="B725" s="14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13"/>
      <c r="B726" s="14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13"/>
      <c r="B727" s="14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13"/>
      <c r="B728" s="14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13"/>
      <c r="B729" s="14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13"/>
      <c r="B730" s="14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13"/>
      <c r="B731" s="14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13"/>
      <c r="B732" s="14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13"/>
      <c r="B733" s="14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13"/>
      <c r="B734" s="14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6.5">
      <c r="A735" s="13"/>
      <c r="B735" s="14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6.5">
      <c r="A736" s="13"/>
      <c r="B736" s="14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22:53" ht="16.5"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22:53" ht="16.5"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22:53" ht="16.5"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22:53" ht="16.5"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22:53" ht="16.5"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22:53" ht="16.5"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  <row r="1438" spans="22:53" ht="16.5"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</row>
    <row r="1439" spans="22:53" ht="16.5"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</row>
  </sheetData>
  <sheetProtection/>
  <mergeCells count="12">
    <mergeCell ref="R2:S2"/>
    <mergeCell ref="T2:U2"/>
    <mergeCell ref="A1:U1"/>
    <mergeCell ref="A2:A3"/>
    <mergeCell ref="B2:B3"/>
    <mergeCell ref="C2:E2"/>
    <mergeCell ref="F2:G2"/>
    <mergeCell ref="H2:I2"/>
    <mergeCell ref="J2:K2"/>
    <mergeCell ref="L2:M2"/>
    <mergeCell ref="N2:O2"/>
    <mergeCell ref="P2:Q2"/>
  </mergeCells>
  <printOptions/>
  <pageMargins left="0.31496062992125984" right="0.4330708661417323" top="0.2362204724409449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444"/>
  <sheetViews>
    <sheetView zoomScalePageLayoutView="0" workbookViewId="0" topLeftCell="E11">
      <selection activeCell="T17" sqref="T17"/>
    </sheetView>
  </sheetViews>
  <sheetFormatPr defaultColWidth="9.00390625" defaultRowHeight="16.5"/>
  <cols>
    <col min="1" max="1" width="4.625" style="16" customWidth="1"/>
    <col min="2" max="2" width="26.875" style="29" customWidth="1"/>
    <col min="3" max="5" width="7.50390625" style="0" customWidth="1"/>
    <col min="6" max="6" width="6.00390625" style="0" customWidth="1"/>
    <col min="7" max="7" width="5.625" style="0" customWidth="1"/>
    <col min="8" max="8" width="6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75390625" style="0" customWidth="1"/>
    <col min="13" max="13" width="5.375" style="0" customWidth="1"/>
    <col min="14" max="19" width="4.50390625" style="0" customWidth="1"/>
    <col min="20" max="20" width="6.625" style="0" customWidth="1"/>
    <col min="21" max="21" width="7.50390625" style="0" customWidth="1"/>
    <col min="22" max="53" width="4.50390625" style="0" customWidth="1"/>
    <col min="54" max="16384" width="9.00390625" style="1" customWidth="1"/>
  </cols>
  <sheetData>
    <row r="1" spans="1:21" ht="19.5" customHeight="1" thickBot="1">
      <c r="A1" s="37" t="s">
        <v>75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ht="13.5" customHeight="1">
      <c r="A2" s="45" t="s">
        <v>0</v>
      </c>
      <c r="B2" s="47" t="s">
        <v>1</v>
      </c>
      <c r="C2" s="44" t="s">
        <v>2</v>
      </c>
      <c r="D2" s="44"/>
      <c r="E2" s="44"/>
      <c r="F2" s="44" t="s">
        <v>3</v>
      </c>
      <c r="G2" s="44"/>
      <c r="H2" s="44" t="s">
        <v>4</v>
      </c>
      <c r="I2" s="44"/>
      <c r="J2" s="44" t="s">
        <v>5</v>
      </c>
      <c r="K2" s="44"/>
      <c r="L2" s="44" t="s">
        <v>6</v>
      </c>
      <c r="M2" s="44"/>
      <c r="N2" s="44" t="s">
        <v>7</v>
      </c>
      <c r="O2" s="44"/>
      <c r="P2" s="44" t="s">
        <v>8</v>
      </c>
      <c r="Q2" s="44"/>
      <c r="R2" s="44" t="s">
        <v>9</v>
      </c>
      <c r="S2" s="44"/>
      <c r="T2" s="44" t="s">
        <v>10</v>
      </c>
      <c r="U2" s="44"/>
    </row>
    <row r="3" spans="1:21" ht="11.25" customHeight="1">
      <c r="A3" s="46"/>
      <c r="B3" s="48"/>
      <c r="C3" s="2" t="s">
        <v>11</v>
      </c>
      <c r="D3" s="2" t="s">
        <v>12</v>
      </c>
      <c r="E3" s="2" t="s">
        <v>13</v>
      </c>
      <c r="F3" s="2" t="s">
        <v>12</v>
      </c>
      <c r="G3" s="2" t="s">
        <v>13</v>
      </c>
      <c r="H3" s="2" t="s">
        <v>12</v>
      </c>
      <c r="I3" s="2" t="s">
        <v>13</v>
      </c>
      <c r="J3" s="2" t="s">
        <v>12</v>
      </c>
      <c r="K3" s="2" t="s">
        <v>13</v>
      </c>
      <c r="L3" s="2" t="s">
        <v>12</v>
      </c>
      <c r="M3" s="2" t="s">
        <v>13</v>
      </c>
      <c r="N3" s="2" t="s">
        <v>12</v>
      </c>
      <c r="O3" s="2" t="s">
        <v>13</v>
      </c>
      <c r="P3" s="2" t="s">
        <v>12</v>
      </c>
      <c r="Q3" s="2" t="s">
        <v>13</v>
      </c>
      <c r="R3" s="2" t="s">
        <v>12</v>
      </c>
      <c r="S3" s="2" t="s">
        <v>13</v>
      </c>
      <c r="T3" s="2" t="s">
        <v>12</v>
      </c>
      <c r="U3" s="2" t="s">
        <v>13</v>
      </c>
    </row>
    <row r="4" spans="1:47" ht="11.25" customHeight="1" thickBot="1">
      <c r="A4" s="3" t="s">
        <v>14</v>
      </c>
      <c r="B4" s="26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4" t="s">
        <v>25</v>
      </c>
      <c r="M4" s="4" t="s">
        <v>26</v>
      </c>
      <c r="N4" s="4" t="s">
        <v>27</v>
      </c>
      <c r="O4" s="4" t="s">
        <v>28</v>
      </c>
      <c r="P4" s="4" t="s">
        <v>29</v>
      </c>
      <c r="Q4" s="4" t="s">
        <v>30</v>
      </c>
      <c r="R4" s="4" t="s">
        <v>31</v>
      </c>
      <c r="S4" s="4" t="s">
        <v>32</v>
      </c>
      <c r="T4" s="4" t="s">
        <v>33</v>
      </c>
      <c r="U4" s="4" t="s">
        <v>34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21" s="6" customFormat="1" ht="13.5" customHeight="1" thickBot="1">
      <c r="A5" s="30">
        <v>96</v>
      </c>
      <c r="B5" s="31" t="s">
        <v>68</v>
      </c>
      <c r="C5" s="21">
        <f>D5+E5</f>
        <v>2736</v>
      </c>
      <c r="D5" s="21">
        <f aca="true" t="shared" si="0" ref="D5:M5">D6+D21+D42</f>
        <v>861</v>
      </c>
      <c r="E5" s="21">
        <f t="shared" si="0"/>
        <v>1875</v>
      </c>
      <c r="F5" s="21">
        <f t="shared" si="0"/>
        <v>226</v>
      </c>
      <c r="G5" s="21">
        <f t="shared" si="0"/>
        <v>520</v>
      </c>
      <c r="H5" s="21">
        <f t="shared" si="0"/>
        <v>208</v>
      </c>
      <c r="I5" s="21">
        <f t="shared" si="0"/>
        <v>479</v>
      </c>
      <c r="J5" s="21">
        <f t="shared" si="0"/>
        <v>143</v>
      </c>
      <c r="K5" s="21">
        <f t="shared" si="0"/>
        <v>366</v>
      </c>
      <c r="L5" s="21">
        <f t="shared" si="0"/>
        <v>114</v>
      </c>
      <c r="M5" s="21">
        <f t="shared" si="0"/>
        <v>370</v>
      </c>
      <c r="N5" s="22" t="s">
        <v>50</v>
      </c>
      <c r="O5" s="22" t="s">
        <v>50</v>
      </c>
      <c r="P5" s="22" t="s">
        <v>50</v>
      </c>
      <c r="Q5" s="22" t="s">
        <v>50</v>
      </c>
      <c r="R5" s="22" t="s">
        <v>50</v>
      </c>
      <c r="S5" s="22" t="s">
        <v>50</v>
      </c>
      <c r="T5" s="21">
        <f>T6+T21</f>
        <v>170</v>
      </c>
      <c r="U5" s="21">
        <f>U6+U21</f>
        <v>140</v>
      </c>
    </row>
    <row r="6" spans="1:21" s="6" customFormat="1" ht="13.5" customHeight="1">
      <c r="A6" s="32">
        <v>96</v>
      </c>
      <c r="B6" s="33" t="s">
        <v>69</v>
      </c>
      <c r="C6" s="21">
        <f>D6+E6</f>
        <v>2186</v>
      </c>
      <c r="D6" s="9">
        <f aca="true" t="shared" si="1" ref="D6:U6">SUM(D7:D20)</f>
        <v>617</v>
      </c>
      <c r="E6" s="9">
        <f t="shared" si="1"/>
        <v>1569</v>
      </c>
      <c r="F6" s="9">
        <f t="shared" si="1"/>
        <v>140</v>
      </c>
      <c r="G6" s="9">
        <f t="shared" si="1"/>
        <v>391</v>
      </c>
      <c r="H6" s="9">
        <f t="shared" si="1"/>
        <v>142</v>
      </c>
      <c r="I6" s="9">
        <f t="shared" si="1"/>
        <v>376</v>
      </c>
      <c r="J6" s="9">
        <f t="shared" si="1"/>
        <v>143</v>
      </c>
      <c r="K6" s="9">
        <f t="shared" si="1"/>
        <v>366</v>
      </c>
      <c r="L6" s="9">
        <f t="shared" si="1"/>
        <v>114</v>
      </c>
      <c r="M6" s="9">
        <f t="shared" si="1"/>
        <v>370</v>
      </c>
      <c r="N6" s="9" t="s">
        <v>50</v>
      </c>
      <c r="O6" s="9" t="s">
        <v>50</v>
      </c>
      <c r="P6" s="9" t="s">
        <v>50</v>
      </c>
      <c r="Q6" s="9" t="s">
        <v>50</v>
      </c>
      <c r="R6" s="9" t="s">
        <v>50</v>
      </c>
      <c r="S6" s="9" t="s">
        <v>50</v>
      </c>
      <c r="T6" s="9">
        <f t="shared" si="1"/>
        <v>78</v>
      </c>
      <c r="U6" s="9">
        <f t="shared" si="1"/>
        <v>66</v>
      </c>
    </row>
    <row r="7" spans="1:53" ht="13.5" customHeight="1">
      <c r="A7" s="34">
        <v>96</v>
      </c>
      <c r="B7" s="35" t="s">
        <v>36</v>
      </c>
      <c r="C7" s="24">
        <f>SUM(D7:E7)</f>
        <v>139</v>
      </c>
      <c r="D7" s="24">
        <f>F7+H7+J7+L7+T7</f>
        <v>35</v>
      </c>
      <c r="E7" s="24">
        <f>G7+I7+K7+M7+U7</f>
        <v>104</v>
      </c>
      <c r="F7" s="24">
        <v>10</v>
      </c>
      <c r="G7" s="24">
        <v>25</v>
      </c>
      <c r="H7" s="24">
        <v>8</v>
      </c>
      <c r="I7" s="24">
        <v>21</v>
      </c>
      <c r="J7" s="24">
        <v>8</v>
      </c>
      <c r="K7" s="24">
        <v>27</v>
      </c>
      <c r="L7" s="24">
        <v>7</v>
      </c>
      <c r="M7" s="24">
        <v>28</v>
      </c>
      <c r="N7" s="12"/>
      <c r="O7" s="12"/>
      <c r="P7" s="12"/>
      <c r="Q7" s="12"/>
      <c r="R7" s="12"/>
      <c r="S7" s="12"/>
      <c r="T7" s="24">
        <v>2</v>
      </c>
      <c r="U7" s="24">
        <v>3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3.5" customHeight="1">
      <c r="A8" s="34">
        <v>96</v>
      </c>
      <c r="B8" s="35" t="s">
        <v>45</v>
      </c>
      <c r="C8" s="24">
        <f aca="true" t="shared" si="2" ref="C8:C20">SUM(D8:E8)</f>
        <v>125</v>
      </c>
      <c r="D8" s="24">
        <f aca="true" t="shared" si="3" ref="D8:D20">F8+H8+J8+L8+T8</f>
        <v>31</v>
      </c>
      <c r="E8" s="24">
        <f aca="true" t="shared" si="4" ref="E8:E20">G8+I8+K8+M8+U8</f>
        <v>94</v>
      </c>
      <c r="F8" s="24">
        <v>5</v>
      </c>
      <c r="G8" s="24">
        <v>27</v>
      </c>
      <c r="H8" s="24">
        <v>8</v>
      </c>
      <c r="I8" s="24">
        <v>20</v>
      </c>
      <c r="J8" s="24">
        <v>7</v>
      </c>
      <c r="K8" s="24">
        <v>23</v>
      </c>
      <c r="L8" s="24">
        <v>9</v>
      </c>
      <c r="M8" s="24">
        <v>20</v>
      </c>
      <c r="N8" s="12"/>
      <c r="O8" s="12"/>
      <c r="P8" s="12"/>
      <c r="Q8" s="12"/>
      <c r="R8" s="12"/>
      <c r="S8" s="12"/>
      <c r="T8" s="24">
        <v>2</v>
      </c>
      <c r="U8" s="24">
        <v>4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3.5" customHeight="1">
      <c r="A9" s="34">
        <v>96</v>
      </c>
      <c r="B9" s="35" t="s">
        <v>37</v>
      </c>
      <c r="C9" s="24">
        <f t="shared" si="2"/>
        <v>143</v>
      </c>
      <c r="D9" s="24">
        <f t="shared" si="3"/>
        <v>61</v>
      </c>
      <c r="E9" s="24">
        <f t="shared" si="4"/>
        <v>82</v>
      </c>
      <c r="F9" s="24">
        <v>15</v>
      </c>
      <c r="G9" s="24">
        <v>20</v>
      </c>
      <c r="H9" s="24">
        <v>13</v>
      </c>
      <c r="I9" s="24">
        <v>20</v>
      </c>
      <c r="J9" s="24">
        <v>15</v>
      </c>
      <c r="K9" s="24">
        <v>19</v>
      </c>
      <c r="L9" s="24">
        <v>13</v>
      </c>
      <c r="M9" s="24">
        <v>21</v>
      </c>
      <c r="N9" s="12"/>
      <c r="O9" s="12"/>
      <c r="P9" s="12"/>
      <c r="Q9" s="12"/>
      <c r="R9" s="12"/>
      <c r="S9" s="12"/>
      <c r="T9" s="24">
        <v>5</v>
      </c>
      <c r="U9" s="24">
        <v>2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3.5" customHeight="1">
      <c r="A10" s="34">
        <v>96</v>
      </c>
      <c r="B10" s="35" t="s">
        <v>70</v>
      </c>
      <c r="C10" s="24">
        <f t="shared" si="2"/>
        <v>114</v>
      </c>
      <c r="D10" s="24">
        <f t="shared" si="3"/>
        <v>34</v>
      </c>
      <c r="E10" s="24">
        <f t="shared" si="4"/>
        <v>80</v>
      </c>
      <c r="F10" s="24">
        <v>7</v>
      </c>
      <c r="G10" s="24">
        <v>22</v>
      </c>
      <c r="H10" s="24">
        <v>11</v>
      </c>
      <c r="I10" s="24">
        <v>14</v>
      </c>
      <c r="J10" s="24">
        <v>6</v>
      </c>
      <c r="K10" s="24">
        <v>16</v>
      </c>
      <c r="L10" s="24">
        <v>8</v>
      </c>
      <c r="M10" s="24">
        <v>18</v>
      </c>
      <c r="N10" s="12"/>
      <c r="O10" s="12"/>
      <c r="P10" s="12"/>
      <c r="Q10" s="12"/>
      <c r="R10" s="12"/>
      <c r="S10" s="12"/>
      <c r="T10" s="24">
        <v>2</v>
      </c>
      <c r="U10" s="24">
        <v>10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3.5" customHeight="1">
      <c r="A11" s="34">
        <v>96</v>
      </c>
      <c r="B11" s="35" t="s">
        <v>43</v>
      </c>
      <c r="C11" s="24">
        <f t="shared" si="2"/>
        <v>142</v>
      </c>
      <c r="D11" s="24">
        <f t="shared" si="3"/>
        <v>27</v>
      </c>
      <c r="E11" s="24">
        <f t="shared" si="4"/>
        <v>115</v>
      </c>
      <c r="F11" s="24">
        <v>8</v>
      </c>
      <c r="G11" s="24">
        <v>27</v>
      </c>
      <c r="H11" s="24">
        <v>4</v>
      </c>
      <c r="I11" s="24">
        <v>31</v>
      </c>
      <c r="J11" s="24">
        <v>9</v>
      </c>
      <c r="K11" s="24">
        <v>22</v>
      </c>
      <c r="L11" s="24">
        <v>4</v>
      </c>
      <c r="M11" s="24">
        <v>30</v>
      </c>
      <c r="N11" s="12"/>
      <c r="O11" s="12"/>
      <c r="P11" s="12"/>
      <c r="Q11" s="12"/>
      <c r="R11" s="12"/>
      <c r="S11" s="12"/>
      <c r="T11" s="24">
        <v>2</v>
      </c>
      <c r="U11" s="24">
        <v>5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3.5" customHeight="1">
      <c r="A12" s="34">
        <v>96</v>
      </c>
      <c r="B12" s="35" t="s">
        <v>38</v>
      </c>
      <c r="C12" s="24">
        <f t="shared" si="2"/>
        <v>139</v>
      </c>
      <c r="D12" s="24">
        <f t="shared" si="3"/>
        <v>26</v>
      </c>
      <c r="E12" s="24">
        <f t="shared" si="4"/>
        <v>113</v>
      </c>
      <c r="F12" s="24">
        <v>3</v>
      </c>
      <c r="G12" s="24">
        <v>31</v>
      </c>
      <c r="H12" s="24">
        <v>4</v>
      </c>
      <c r="I12" s="24">
        <v>27</v>
      </c>
      <c r="J12" s="24">
        <v>6</v>
      </c>
      <c r="K12" s="24">
        <v>27</v>
      </c>
      <c r="L12" s="24">
        <v>3</v>
      </c>
      <c r="M12" s="24">
        <v>25</v>
      </c>
      <c r="N12" s="12"/>
      <c r="O12" s="12"/>
      <c r="P12" s="12"/>
      <c r="Q12" s="12"/>
      <c r="R12" s="12"/>
      <c r="S12" s="12"/>
      <c r="T12" s="24">
        <v>10</v>
      </c>
      <c r="U12" s="24">
        <v>3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3.5" customHeight="1">
      <c r="A13" s="34">
        <v>96</v>
      </c>
      <c r="B13" s="35" t="s">
        <v>47</v>
      </c>
      <c r="C13" s="24">
        <f t="shared" si="2"/>
        <v>128</v>
      </c>
      <c r="D13" s="24">
        <f t="shared" si="3"/>
        <v>33</v>
      </c>
      <c r="E13" s="24">
        <f t="shared" si="4"/>
        <v>95</v>
      </c>
      <c r="F13" s="24">
        <v>8</v>
      </c>
      <c r="G13" s="24">
        <v>26</v>
      </c>
      <c r="H13" s="24">
        <v>7</v>
      </c>
      <c r="I13" s="24">
        <v>27</v>
      </c>
      <c r="J13" s="24">
        <v>8</v>
      </c>
      <c r="K13" s="24">
        <v>23</v>
      </c>
      <c r="L13" s="24">
        <v>8</v>
      </c>
      <c r="M13" s="24">
        <v>17</v>
      </c>
      <c r="N13" s="12"/>
      <c r="O13" s="12"/>
      <c r="P13" s="12"/>
      <c r="Q13" s="12"/>
      <c r="R13" s="12"/>
      <c r="S13" s="12"/>
      <c r="T13" s="24">
        <v>2</v>
      </c>
      <c r="U13" s="24">
        <v>2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3.5" customHeight="1">
      <c r="A14" s="34">
        <v>96</v>
      </c>
      <c r="B14" s="35" t="s">
        <v>42</v>
      </c>
      <c r="C14" s="24">
        <f t="shared" si="2"/>
        <v>183</v>
      </c>
      <c r="D14" s="24">
        <f t="shared" si="3"/>
        <v>72</v>
      </c>
      <c r="E14" s="24">
        <f t="shared" si="4"/>
        <v>111</v>
      </c>
      <c r="F14" s="24">
        <v>19</v>
      </c>
      <c r="G14" s="24">
        <v>25</v>
      </c>
      <c r="H14" s="24">
        <v>19</v>
      </c>
      <c r="I14" s="24">
        <v>28</v>
      </c>
      <c r="J14" s="24">
        <v>13</v>
      </c>
      <c r="K14" s="24">
        <v>23</v>
      </c>
      <c r="L14" s="24">
        <v>6</v>
      </c>
      <c r="M14" s="24">
        <v>28</v>
      </c>
      <c r="N14" s="12"/>
      <c r="O14" s="12"/>
      <c r="P14" s="12"/>
      <c r="Q14" s="12"/>
      <c r="R14" s="12"/>
      <c r="S14" s="12"/>
      <c r="T14" s="24">
        <v>15</v>
      </c>
      <c r="U14" s="24">
        <v>7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3.5" customHeight="1">
      <c r="A15" s="34">
        <v>96</v>
      </c>
      <c r="B15" s="35" t="s">
        <v>44</v>
      </c>
      <c r="C15" s="24">
        <f t="shared" si="2"/>
        <v>185</v>
      </c>
      <c r="D15" s="24">
        <f t="shared" si="3"/>
        <v>60</v>
      </c>
      <c r="E15" s="24">
        <f t="shared" si="4"/>
        <v>125</v>
      </c>
      <c r="F15" s="24">
        <v>14</v>
      </c>
      <c r="G15" s="24">
        <v>24</v>
      </c>
      <c r="H15" s="24">
        <v>14</v>
      </c>
      <c r="I15" s="24">
        <v>31</v>
      </c>
      <c r="J15" s="24">
        <v>14</v>
      </c>
      <c r="K15" s="24">
        <v>33</v>
      </c>
      <c r="L15" s="24">
        <v>12</v>
      </c>
      <c r="M15" s="24">
        <v>35</v>
      </c>
      <c r="N15" s="12"/>
      <c r="O15" s="18" t="s">
        <v>50</v>
      </c>
      <c r="P15" s="12"/>
      <c r="Q15" s="12"/>
      <c r="R15" s="12"/>
      <c r="S15" s="12"/>
      <c r="T15" s="24">
        <v>6</v>
      </c>
      <c r="U15" s="24">
        <v>2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3.5" customHeight="1">
      <c r="A16" s="34">
        <v>96</v>
      </c>
      <c r="B16" s="35" t="s">
        <v>46</v>
      </c>
      <c r="C16" s="24">
        <f t="shared" si="2"/>
        <v>172</v>
      </c>
      <c r="D16" s="24">
        <f t="shared" si="3"/>
        <v>42</v>
      </c>
      <c r="E16" s="24">
        <f t="shared" si="4"/>
        <v>130</v>
      </c>
      <c r="F16" s="24">
        <v>10</v>
      </c>
      <c r="G16" s="24">
        <v>30</v>
      </c>
      <c r="H16" s="24">
        <v>11</v>
      </c>
      <c r="I16" s="24">
        <v>36</v>
      </c>
      <c r="J16" s="24">
        <v>9</v>
      </c>
      <c r="K16" s="24">
        <v>26</v>
      </c>
      <c r="L16" s="24">
        <v>8</v>
      </c>
      <c r="M16" s="24">
        <v>33</v>
      </c>
      <c r="N16" s="12"/>
      <c r="O16" s="12"/>
      <c r="P16" s="12"/>
      <c r="Q16" s="12"/>
      <c r="R16" s="12"/>
      <c r="S16" s="12"/>
      <c r="T16" s="24">
        <v>4</v>
      </c>
      <c r="U16" s="24">
        <v>5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3.5" customHeight="1">
      <c r="A17" s="34">
        <v>96</v>
      </c>
      <c r="B17" s="35" t="s">
        <v>39</v>
      </c>
      <c r="C17" s="24">
        <f t="shared" si="2"/>
        <v>260</v>
      </c>
      <c r="D17" s="24">
        <f t="shared" si="3"/>
        <v>66</v>
      </c>
      <c r="E17" s="24">
        <f t="shared" si="4"/>
        <v>194</v>
      </c>
      <c r="F17" s="24">
        <v>18</v>
      </c>
      <c r="G17" s="24">
        <v>43</v>
      </c>
      <c r="H17" s="24">
        <v>12</v>
      </c>
      <c r="I17" s="24">
        <v>52</v>
      </c>
      <c r="J17" s="24">
        <v>20</v>
      </c>
      <c r="K17" s="24">
        <v>48</v>
      </c>
      <c r="L17" s="24">
        <v>11</v>
      </c>
      <c r="M17" s="24">
        <v>43</v>
      </c>
      <c r="N17" s="12"/>
      <c r="O17" s="12"/>
      <c r="P17" s="12"/>
      <c r="Q17" s="12"/>
      <c r="R17" s="12"/>
      <c r="S17" s="12"/>
      <c r="T17" s="24">
        <v>5</v>
      </c>
      <c r="U17" s="24">
        <v>8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3.5" customHeight="1">
      <c r="A18" s="34">
        <v>96</v>
      </c>
      <c r="B18" s="35" t="s">
        <v>40</v>
      </c>
      <c r="C18" s="24">
        <f t="shared" si="2"/>
        <v>126</v>
      </c>
      <c r="D18" s="24">
        <f t="shared" si="3"/>
        <v>23</v>
      </c>
      <c r="E18" s="24">
        <f t="shared" si="4"/>
        <v>103</v>
      </c>
      <c r="F18" s="24">
        <v>5</v>
      </c>
      <c r="G18" s="24">
        <v>30</v>
      </c>
      <c r="H18" s="24">
        <v>8</v>
      </c>
      <c r="I18" s="24">
        <v>22</v>
      </c>
      <c r="J18" s="24">
        <v>5</v>
      </c>
      <c r="K18" s="24">
        <v>25</v>
      </c>
      <c r="L18" s="24">
        <v>3</v>
      </c>
      <c r="M18" s="24">
        <v>23</v>
      </c>
      <c r="N18" s="12"/>
      <c r="O18" s="12"/>
      <c r="P18" s="12"/>
      <c r="Q18" s="12"/>
      <c r="R18" s="12"/>
      <c r="S18" s="12"/>
      <c r="T18" s="24">
        <v>2</v>
      </c>
      <c r="U18" s="24">
        <v>3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3.5" customHeight="1">
      <c r="A19" s="34">
        <v>96</v>
      </c>
      <c r="B19" s="35" t="s">
        <v>41</v>
      </c>
      <c r="C19" s="24">
        <f t="shared" si="2"/>
        <v>153</v>
      </c>
      <c r="D19" s="24">
        <f t="shared" si="3"/>
        <v>20</v>
      </c>
      <c r="E19" s="24">
        <f t="shared" si="4"/>
        <v>133</v>
      </c>
      <c r="F19" s="24">
        <v>2</v>
      </c>
      <c r="G19" s="24">
        <v>36</v>
      </c>
      <c r="H19" s="24">
        <v>8</v>
      </c>
      <c r="I19" s="24">
        <v>28</v>
      </c>
      <c r="J19" s="24">
        <v>3</v>
      </c>
      <c r="K19" s="24">
        <v>33</v>
      </c>
      <c r="L19" s="24">
        <v>3</v>
      </c>
      <c r="M19" s="24">
        <v>29</v>
      </c>
      <c r="N19" s="12"/>
      <c r="O19" s="12"/>
      <c r="P19" s="12"/>
      <c r="Q19" s="12"/>
      <c r="R19" s="12"/>
      <c r="S19" s="12"/>
      <c r="T19" s="24">
        <v>4</v>
      </c>
      <c r="U19" s="24">
        <v>7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3.5" customHeight="1">
      <c r="A20" s="34">
        <v>96</v>
      </c>
      <c r="B20" s="35" t="s">
        <v>71</v>
      </c>
      <c r="C20" s="24">
        <f t="shared" si="2"/>
        <v>177</v>
      </c>
      <c r="D20" s="24">
        <f t="shared" si="3"/>
        <v>87</v>
      </c>
      <c r="E20" s="24">
        <f t="shared" si="4"/>
        <v>90</v>
      </c>
      <c r="F20" s="24">
        <v>16</v>
      </c>
      <c r="G20" s="24">
        <v>25</v>
      </c>
      <c r="H20" s="24">
        <v>15</v>
      </c>
      <c r="I20" s="24">
        <v>19</v>
      </c>
      <c r="J20" s="24">
        <v>20</v>
      </c>
      <c r="K20" s="24">
        <v>21</v>
      </c>
      <c r="L20" s="24">
        <v>19</v>
      </c>
      <c r="M20" s="24">
        <v>20</v>
      </c>
      <c r="N20" s="12"/>
      <c r="O20" s="12"/>
      <c r="P20" s="12"/>
      <c r="Q20" s="12"/>
      <c r="R20" s="12"/>
      <c r="S20" s="12"/>
      <c r="T20" s="24">
        <v>17</v>
      </c>
      <c r="U20" s="24">
        <v>5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21" s="6" customFormat="1" ht="13.5" customHeight="1">
      <c r="A21" s="32">
        <v>96</v>
      </c>
      <c r="B21" s="33" t="s">
        <v>72</v>
      </c>
      <c r="C21" s="9">
        <f>SUM(D21:E21)</f>
        <v>541</v>
      </c>
      <c r="D21" s="9">
        <f>SUM(D22:D41)</f>
        <v>241</v>
      </c>
      <c r="E21" s="9">
        <f aca="true" t="shared" si="5" ref="D21:I21">SUM(E22:E41)</f>
        <v>300</v>
      </c>
      <c r="F21" s="9">
        <f t="shared" si="5"/>
        <v>84</v>
      </c>
      <c r="G21" s="9">
        <f t="shared" si="5"/>
        <v>125</v>
      </c>
      <c r="H21" s="9">
        <f t="shared" si="5"/>
        <v>65</v>
      </c>
      <c r="I21" s="9">
        <f t="shared" si="5"/>
        <v>101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>
        <f>SUM(T22:T39)</f>
        <v>92</v>
      </c>
      <c r="U21" s="9">
        <f>SUM(U22:U39)</f>
        <v>74</v>
      </c>
    </row>
    <row r="22" spans="1:53" ht="13.5" customHeight="1">
      <c r="A22" s="34">
        <v>96</v>
      </c>
      <c r="B22" s="36" t="s">
        <v>57</v>
      </c>
      <c r="C22" s="24">
        <f>SUM(D22:E22)</f>
        <v>21</v>
      </c>
      <c r="D22" s="24">
        <f>F22+H22</f>
        <v>10</v>
      </c>
      <c r="E22" s="24">
        <f>G22+I22</f>
        <v>11</v>
      </c>
      <c r="F22" s="24">
        <v>6</v>
      </c>
      <c r="G22" s="24">
        <v>6</v>
      </c>
      <c r="H22" s="24">
        <v>4</v>
      </c>
      <c r="I22" s="24">
        <v>5</v>
      </c>
      <c r="J22" s="24" t="s">
        <v>35</v>
      </c>
      <c r="K22" s="24" t="s">
        <v>35</v>
      </c>
      <c r="L22" s="24" t="s">
        <v>35</v>
      </c>
      <c r="M22" s="24" t="s">
        <v>35</v>
      </c>
      <c r="N22" s="24"/>
      <c r="O22" s="24"/>
      <c r="P22" s="24"/>
      <c r="Q22" s="24"/>
      <c r="R22" s="24"/>
      <c r="S22" s="24"/>
      <c r="T22" s="24" t="s">
        <v>64</v>
      </c>
      <c r="U22" s="24" t="s">
        <v>64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3.5" customHeight="1">
      <c r="A23" s="34">
        <v>96</v>
      </c>
      <c r="B23" s="36" t="s">
        <v>45</v>
      </c>
      <c r="C23" s="24">
        <f aca="true" t="shared" si="6" ref="C23:C41">SUM(D23:E23)</f>
        <v>20</v>
      </c>
      <c r="D23" s="24">
        <f aca="true" t="shared" si="7" ref="D23:D41">F23+H23</f>
        <v>9</v>
      </c>
      <c r="E23" s="24">
        <f aca="true" t="shared" si="8" ref="E23:E41">G23+I23</f>
        <v>11</v>
      </c>
      <c r="F23" s="24">
        <v>4</v>
      </c>
      <c r="G23" s="24">
        <v>8</v>
      </c>
      <c r="H23" s="24">
        <v>5</v>
      </c>
      <c r="I23" s="24">
        <v>3</v>
      </c>
      <c r="J23" s="24" t="s">
        <v>35</v>
      </c>
      <c r="K23" s="24" t="s">
        <v>35</v>
      </c>
      <c r="L23" s="24" t="s">
        <v>35</v>
      </c>
      <c r="M23" s="24" t="s">
        <v>35</v>
      </c>
      <c r="N23" s="24"/>
      <c r="O23" s="24"/>
      <c r="P23" s="24"/>
      <c r="Q23" s="24"/>
      <c r="R23" s="24"/>
      <c r="S23" s="24"/>
      <c r="T23" s="24" t="s">
        <v>35</v>
      </c>
      <c r="U23" s="24" t="s">
        <v>35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3.5" customHeight="1">
      <c r="A24" s="34">
        <v>96</v>
      </c>
      <c r="B24" s="35" t="s">
        <v>37</v>
      </c>
      <c r="C24" s="24">
        <f t="shared" si="6"/>
        <v>7</v>
      </c>
      <c r="D24" s="24">
        <f t="shared" si="7"/>
        <v>4</v>
      </c>
      <c r="E24" s="24">
        <f t="shared" si="8"/>
        <v>3</v>
      </c>
      <c r="F24" s="24">
        <v>4</v>
      </c>
      <c r="G24" s="24">
        <v>3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3.5" customHeight="1">
      <c r="A25" s="34">
        <v>96</v>
      </c>
      <c r="B25" s="35" t="s">
        <v>70</v>
      </c>
      <c r="C25" s="24">
        <f t="shared" si="6"/>
        <v>7</v>
      </c>
      <c r="D25" s="24">
        <f t="shared" si="7"/>
        <v>4</v>
      </c>
      <c r="E25" s="24">
        <f t="shared" si="8"/>
        <v>3</v>
      </c>
      <c r="F25" s="24">
        <v>4</v>
      </c>
      <c r="G25" s="24">
        <v>3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3.5" customHeight="1">
      <c r="A26" s="34">
        <v>96</v>
      </c>
      <c r="B26" s="36" t="s">
        <v>58</v>
      </c>
      <c r="C26" s="24">
        <f t="shared" si="6"/>
        <v>15</v>
      </c>
      <c r="D26" s="24">
        <f t="shared" si="7"/>
        <v>3</v>
      </c>
      <c r="E26" s="24">
        <f t="shared" si="8"/>
        <v>12</v>
      </c>
      <c r="F26" s="24">
        <v>1</v>
      </c>
      <c r="G26" s="24">
        <v>9</v>
      </c>
      <c r="H26" s="24">
        <v>2</v>
      </c>
      <c r="I26" s="24">
        <v>3</v>
      </c>
      <c r="J26" s="24" t="s">
        <v>35</v>
      </c>
      <c r="K26" s="24" t="s">
        <v>35</v>
      </c>
      <c r="L26" s="24" t="s">
        <v>35</v>
      </c>
      <c r="M26" s="24" t="s">
        <v>35</v>
      </c>
      <c r="N26" s="24"/>
      <c r="O26" s="24"/>
      <c r="P26" s="24"/>
      <c r="Q26" s="24"/>
      <c r="R26" s="24"/>
      <c r="S26" s="24"/>
      <c r="T26" s="24" t="s">
        <v>35</v>
      </c>
      <c r="U26" s="24" t="s">
        <v>35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3.5" customHeight="1">
      <c r="A27" s="34">
        <v>96</v>
      </c>
      <c r="B27" s="36" t="s">
        <v>48</v>
      </c>
      <c r="C27" s="24">
        <f t="shared" si="6"/>
        <v>67</v>
      </c>
      <c r="D27" s="24">
        <f>F27+H27+T27</f>
        <v>32</v>
      </c>
      <c r="E27" s="24">
        <f>G27+I27+U27</f>
        <v>35</v>
      </c>
      <c r="F27" s="24">
        <v>1</v>
      </c>
      <c r="G27" s="24">
        <v>9</v>
      </c>
      <c r="H27" s="24">
        <v>5</v>
      </c>
      <c r="I27" s="24">
        <v>9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>
        <v>26</v>
      </c>
      <c r="U27" s="24">
        <v>17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3.5" customHeight="1">
      <c r="A28" s="34">
        <v>96</v>
      </c>
      <c r="B28" s="36" t="s">
        <v>43</v>
      </c>
      <c r="C28" s="24">
        <f t="shared" si="6"/>
        <v>25</v>
      </c>
      <c r="D28" s="24">
        <f>F28+H28+T28</f>
        <v>12</v>
      </c>
      <c r="E28" s="24">
        <f>G28+I28+U28</f>
        <v>13</v>
      </c>
      <c r="F28" s="24">
        <v>2</v>
      </c>
      <c r="G28" s="24">
        <v>8</v>
      </c>
      <c r="H28" s="24">
        <v>7</v>
      </c>
      <c r="I28" s="24">
        <v>4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>
        <v>3</v>
      </c>
      <c r="U28" s="24">
        <v>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3.5" customHeight="1">
      <c r="A29" s="34">
        <v>96</v>
      </c>
      <c r="B29" s="36" t="s">
        <v>38</v>
      </c>
      <c r="C29" s="24">
        <f t="shared" si="6"/>
        <v>27</v>
      </c>
      <c r="D29" s="24">
        <f>F29+H29+T29</f>
        <v>10</v>
      </c>
      <c r="E29" s="24">
        <f>G29+I29+U29</f>
        <v>17</v>
      </c>
      <c r="F29" s="24">
        <v>3</v>
      </c>
      <c r="G29" s="24">
        <v>7</v>
      </c>
      <c r="H29" s="24">
        <v>2</v>
      </c>
      <c r="I29" s="24">
        <v>7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>
        <v>5</v>
      </c>
      <c r="U29" s="24">
        <v>3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3.5" customHeight="1">
      <c r="A30" s="34">
        <v>96</v>
      </c>
      <c r="B30" s="36" t="s">
        <v>47</v>
      </c>
      <c r="C30" s="24">
        <f t="shared" si="6"/>
        <v>74</v>
      </c>
      <c r="D30" s="24">
        <f>F30+H30+T30</f>
        <v>50</v>
      </c>
      <c r="E30" s="24">
        <f>G30+I30+U30</f>
        <v>24</v>
      </c>
      <c r="F30" s="24">
        <v>15</v>
      </c>
      <c r="G30" s="24">
        <v>8</v>
      </c>
      <c r="H30" s="24">
        <v>14</v>
      </c>
      <c r="I30" s="24">
        <v>8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>
        <v>21</v>
      </c>
      <c r="U30" s="24">
        <v>8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3.5" customHeight="1">
      <c r="A31" s="34">
        <v>96</v>
      </c>
      <c r="B31" s="36" t="s">
        <v>42</v>
      </c>
      <c r="C31" s="24">
        <f t="shared" si="6"/>
        <v>14</v>
      </c>
      <c r="D31" s="24">
        <f t="shared" si="7"/>
        <v>9</v>
      </c>
      <c r="E31" s="24">
        <f t="shared" si="8"/>
        <v>5</v>
      </c>
      <c r="F31" s="24">
        <v>4</v>
      </c>
      <c r="G31" s="24">
        <v>2</v>
      </c>
      <c r="H31" s="24">
        <v>5</v>
      </c>
      <c r="I31" s="24">
        <v>3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3.5" customHeight="1">
      <c r="A32" s="34">
        <v>96</v>
      </c>
      <c r="B32" s="35" t="s">
        <v>44</v>
      </c>
      <c r="C32" s="24">
        <f t="shared" si="6"/>
        <v>9</v>
      </c>
      <c r="D32" s="24">
        <f>F32</f>
        <v>5</v>
      </c>
      <c r="E32" s="24">
        <f>G32</f>
        <v>4</v>
      </c>
      <c r="F32" s="24">
        <v>5</v>
      </c>
      <c r="G32" s="24">
        <v>4</v>
      </c>
      <c r="H32" s="24" t="s">
        <v>50</v>
      </c>
      <c r="I32" s="24" t="s">
        <v>50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3.5" customHeight="1">
      <c r="A33" s="34">
        <v>96</v>
      </c>
      <c r="B33" s="36" t="s">
        <v>46</v>
      </c>
      <c r="C33" s="24">
        <f t="shared" si="6"/>
        <v>26</v>
      </c>
      <c r="D33" s="24">
        <f>F33+H33+T33</f>
        <v>12</v>
      </c>
      <c r="E33" s="24">
        <f>G33+I33+U33</f>
        <v>14</v>
      </c>
      <c r="F33" s="24">
        <v>3</v>
      </c>
      <c r="G33" s="24">
        <v>3</v>
      </c>
      <c r="H33" s="24">
        <v>4</v>
      </c>
      <c r="I33" s="24">
        <v>8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>
        <v>5</v>
      </c>
      <c r="U33" s="24">
        <v>3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3.5" customHeight="1">
      <c r="A34" s="34">
        <v>96</v>
      </c>
      <c r="B34" s="36" t="s">
        <v>49</v>
      </c>
      <c r="C34" s="24">
        <f t="shared" si="6"/>
        <v>72</v>
      </c>
      <c r="D34" s="24">
        <f>F34+H34+T34</f>
        <v>42</v>
      </c>
      <c r="E34" s="24">
        <f>G34+I34+U34</f>
        <v>30</v>
      </c>
      <c r="F34" s="24">
        <v>8</v>
      </c>
      <c r="G34" s="24">
        <v>7</v>
      </c>
      <c r="H34" s="24">
        <v>9</v>
      </c>
      <c r="I34" s="24">
        <v>6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>
        <v>25</v>
      </c>
      <c r="U34" s="24">
        <v>17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3.5" customHeight="1">
      <c r="A35" s="34">
        <v>96</v>
      </c>
      <c r="B35" s="36" t="s">
        <v>59</v>
      </c>
      <c r="C35" s="24">
        <f t="shared" si="6"/>
        <v>20</v>
      </c>
      <c r="D35" s="24">
        <f t="shared" si="7"/>
        <v>5</v>
      </c>
      <c r="E35" s="24">
        <f t="shared" si="8"/>
        <v>15</v>
      </c>
      <c r="F35" s="24">
        <v>3</v>
      </c>
      <c r="G35" s="24">
        <v>9</v>
      </c>
      <c r="H35" s="24">
        <v>2</v>
      </c>
      <c r="I35" s="24">
        <v>6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3.5" customHeight="1">
      <c r="A36" s="34">
        <v>96</v>
      </c>
      <c r="B36" s="36" t="s">
        <v>40</v>
      </c>
      <c r="C36" s="24">
        <f t="shared" si="6"/>
        <v>17</v>
      </c>
      <c r="D36" s="24">
        <f t="shared" si="7"/>
        <v>6</v>
      </c>
      <c r="E36" s="24">
        <f t="shared" si="8"/>
        <v>11</v>
      </c>
      <c r="F36" s="24">
        <v>5</v>
      </c>
      <c r="G36" s="24">
        <v>5</v>
      </c>
      <c r="H36" s="24">
        <v>1</v>
      </c>
      <c r="I36" s="24">
        <v>6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3.5" customHeight="1">
      <c r="A37" s="34">
        <v>96</v>
      </c>
      <c r="B37" s="36" t="s">
        <v>60</v>
      </c>
      <c r="C37" s="24">
        <f t="shared" si="6"/>
        <v>19</v>
      </c>
      <c r="D37" s="24">
        <f t="shared" si="7"/>
        <v>1</v>
      </c>
      <c r="E37" s="24">
        <f t="shared" si="8"/>
        <v>18</v>
      </c>
      <c r="F37" s="24">
        <v>1</v>
      </c>
      <c r="G37" s="24">
        <v>9</v>
      </c>
      <c r="H37" s="24">
        <v>0</v>
      </c>
      <c r="I37" s="24">
        <v>9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3.5" customHeight="1">
      <c r="A38" s="34">
        <v>96</v>
      </c>
      <c r="B38" s="36" t="s">
        <v>61</v>
      </c>
      <c r="C38" s="24">
        <f t="shared" si="6"/>
        <v>19</v>
      </c>
      <c r="D38" s="24">
        <f t="shared" si="7"/>
        <v>8</v>
      </c>
      <c r="E38" s="24">
        <f t="shared" si="8"/>
        <v>11</v>
      </c>
      <c r="F38" s="24">
        <v>7</v>
      </c>
      <c r="G38" s="24">
        <v>3</v>
      </c>
      <c r="H38" s="24">
        <v>1</v>
      </c>
      <c r="I38" s="24">
        <v>8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3.5" customHeight="1">
      <c r="A39" s="34">
        <v>96</v>
      </c>
      <c r="B39" s="36" t="s">
        <v>62</v>
      </c>
      <c r="C39" s="24">
        <f t="shared" si="6"/>
        <v>57</v>
      </c>
      <c r="D39" s="24">
        <f>F39+H39+T39</f>
        <v>14</v>
      </c>
      <c r="E39" s="24">
        <f>G39+I39+U39</f>
        <v>43</v>
      </c>
      <c r="F39" s="24">
        <v>4</v>
      </c>
      <c r="G39" s="24">
        <v>8</v>
      </c>
      <c r="H39" s="24">
        <v>3</v>
      </c>
      <c r="I39" s="24">
        <v>10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>
        <v>7</v>
      </c>
      <c r="U39" s="24">
        <v>25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3.5" customHeight="1">
      <c r="A40" s="34">
        <v>96</v>
      </c>
      <c r="B40" s="36" t="s">
        <v>63</v>
      </c>
      <c r="C40" s="24">
        <f t="shared" si="6"/>
        <v>16</v>
      </c>
      <c r="D40" s="24">
        <f t="shared" si="7"/>
        <v>2</v>
      </c>
      <c r="E40" s="24">
        <f t="shared" si="8"/>
        <v>14</v>
      </c>
      <c r="F40" s="24">
        <v>1</v>
      </c>
      <c r="G40" s="24">
        <v>8</v>
      </c>
      <c r="H40" s="24">
        <v>1</v>
      </c>
      <c r="I40" s="24">
        <v>6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3.5" customHeight="1">
      <c r="A41" s="34">
        <v>96</v>
      </c>
      <c r="B41" s="36" t="s">
        <v>73</v>
      </c>
      <c r="C41" s="24">
        <f t="shared" si="6"/>
        <v>9</v>
      </c>
      <c r="D41" s="24">
        <f t="shared" si="7"/>
        <v>3</v>
      </c>
      <c r="E41" s="24">
        <f t="shared" si="8"/>
        <v>6</v>
      </c>
      <c r="F41" s="24">
        <v>3</v>
      </c>
      <c r="G41" s="24">
        <v>6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3.5" customHeight="1">
      <c r="A42" s="32">
        <v>96</v>
      </c>
      <c r="B42" s="33" t="s">
        <v>74</v>
      </c>
      <c r="C42" s="9">
        <f>SUM(D42:E42)</f>
        <v>9</v>
      </c>
      <c r="D42" s="9">
        <f>F42+H42+T42</f>
        <v>3</v>
      </c>
      <c r="E42" s="9">
        <f>G42+I42+U42</f>
        <v>6</v>
      </c>
      <c r="F42" s="9">
        <f>F43</f>
        <v>2</v>
      </c>
      <c r="G42" s="9">
        <f>G43</f>
        <v>4</v>
      </c>
      <c r="H42" s="9">
        <f>H43</f>
        <v>1</v>
      </c>
      <c r="I42" s="9">
        <f>I43</f>
        <v>2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3.5" customHeight="1">
      <c r="A43" s="34">
        <v>96</v>
      </c>
      <c r="B43" s="36" t="s">
        <v>63</v>
      </c>
      <c r="C43" s="24">
        <f>SUM(D43:E43)</f>
        <v>9</v>
      </c>
      <c r="D43" s="24">
        <f>F43+H43</f>
        <v>3</v>
      </c>
      <c r="E43" s="24">
        <f>G43+I43</f>
        <v>6</v>
      </c>
      <c r="F43" s="24">
        <v>2</v>
      </c>
      <c r="G43" s="24">
        <v>4</v>
      </c>
      <c r="H43" s="24">
        <v>1</v>
      </c>
      <c r="I43" s="24">
        <v>2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6.5">
      <c r="A44" s="13"/>
      <c r="B44" s="2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6.5">
      <c r="A45" s="13"/>
      <c r="B45" s="2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6.5">
      <c r="A46" s="13"/>
      <c r="B46" s="2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6.5">
      <c r="A47" s="13"/>
      <c r="B47" s="2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6.5">
      <c r="A48" s="13"/>
      <c r="B48" s="28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6.5">
      <c r="A49" s="13"/>
      <c r="B49" s="28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6.5">
      <c r="A50" s="13"/>
      <c r="B50" s="2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6.5">
      <c r="A51" s="13"/>
      <c r="B51" s="2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6.5">
      <c r="A52" s="13"/>
      <c r="B52" s="2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6.5">
      <c r="A53" s="13"/>
      <c r="B53" s="2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6.5">
      <c r="A54" s="13"/>
      <c r="B54" s="2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6.5">
      <c r="A55" s="13"/>
      <c r="B55" s="2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6.5">
      <c r="A56" s="13"/>
      <c r="B56" s="2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6.5">
      <c r="A57" s="13"/>
      <c r="B57" s="2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13"/>
      <c r="B58" s="2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6.5">
      <c r="A59" s="13"/>
      <c r="B59" s="2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6.5">
      <c r="A60" s="13"/>
      <c r="B60" s="2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6.5">
      <c r="A61" s="13"/>
      <c r="B61" s="28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6.5">
      <c r="A62" s="13"/>
      <c r="B62" s="28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>
      <c r="A63" s="13"/>
      <c r="B63" s="28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>
      <c r="A64" s="13"/>
      <c r="B64" s="28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>
      <c r="A65" s="13"/>
      <c r="B65" s="28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>
      <c r="A66" s="13"/>
      <c r="B66" s="28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>
      <c r="A67" s="13"/>
      <c r="B67" s="28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>
      <c r="A68" s="13"/>
      <c r="B68" s="28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6.5">
      <c r="A69" s="13"/>
      <c r="B69" s="28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6.5">
      <c r="A70" s="13"/>
      <c r="B70" s="2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6.5">
      <c r="A71" s="13"/>
      <c r="B71" s="28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6.5">
      <c r="A72" s="13"/>
      <c r="B72" s="2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6.5">
      <c r="A73" s="13"/>
      <c r="B73" s="28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6.5">
      <c r="A74" s="13"/>
      <c r="B74" s="28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6.5">
      <c r="A75" s="13"/>
      <c r="B75" s="28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6.5">
      <c r="A76" s="13"/>
      <c r="B76" s="28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6.5">
      <c r="A77" s="13"/>
      <c r="B77" s="28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6.5">
      <c r="A78" s="13"/>
      <c r="B78" s="28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6.5">
      <c r="A79" s="13"/>
      <c r="B79" s="28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6.5">
      <c r="A80" s="13"/>
      <c r="B80" s="28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6.5">
      <c r="A81" s="13"/>
      <c r="B81" s="28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6.5">
      <c r="A82" s="13"/>
      <c r="B82" s="28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13"/>
      <c r="B83" s="28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13"/>
      <c r="B84" s="28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13"/>
      <c r="B85" s="28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13"/>
      <c r="B86" s="28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13"/>
      <c r="B87" s="28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13"/>
      <c r="B88" s="28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13"/>
      <c r="B89" s="28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13"/>
      <c r="B90" s="28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13"/>
      <c r="B91" s="28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13"/>
      <c r="B92" s="28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13"/>
      <c r="B93" s="28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13"/>
      <c r="B94" s="28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13"/>
      <c r="B95" s="28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13"/>
      <c r="B96" s="28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13"/>
      <c r="B97" s="28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13"/>
      <c r="B98" s="28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13"/>
      <c r="B99" s="28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13"/>
      <c r="B100" s="28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13"/>
      <c r="B101" s="28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13"/>
      <c r="B102" s="28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13"/>
      <c r="B103" s="28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13"/>
      <c r="B104" s="28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13"/>
      <c r="B105" s="28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13"/>
      <c r="B106" s="28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13"/>
      <c r="B107" s="28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13"/>
      <c r="B108" s="28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13"/>
      <c r="B109" s="28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13"/>
      <c r="B110" s="28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13"/>
      <c r="B111" s="28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13"/>
      <c r="B112" s="28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13"/>
      <c r="B113" s="28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13"/>
      <c r="B114" s="28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13"/>
      <c r="B115" s="28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13"/>
      <c r="B116" s="28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13"/>
      <c r="B117" s="28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13"/>
      <c r="B118" s="28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13"/>
      <c r="B119" s="28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13"/>
      <c r="B120" s="28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13"/>
      <c r="B121" s="28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13"/>
      <c r="B122" s="28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13"/>
      <c r="B123" s="28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13"/>
      <c r="B124" s="28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13"/>
      <c r="B125" s="28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13"/>
      <c r="B126" s="28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13"/>
      <c r="B127" s="28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13"/>
      <c r="B128" s="28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13"/>
      <c r="B129" s="28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13"/>
      <c r="B130" s="28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13"/>
      <c r="B131" s="28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13"/>
      <c r="B132" s="28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13"/>
      <c r="B133" s="28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13"/>
      <c r="B134" s="28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13"/>
      <c r="B135" s="28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13"/>
      <c r="B136" s="28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13"/>
      <c r="B137" s="28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13"/>
      <c r="B138" s="28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13"/>
      <c r="B139" s="28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13"/>
      <c r="B140" s="28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13"/>
      <c r="B141" s="28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13"/>
      <c r="B142" s="28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13"/>
      <c r="B143" s="28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13"/>
      <c r="B144" s="28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13"/>
      <c r="B145" s="28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13"/>
      <c r="B146" s="28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13"/>
      <c r="B147" s="28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13"/>
      <c r="B148" s="28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13"/>
      <c r="B149" s="28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13"/>
      <c r="B150" s="28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13"/>
      <c r="B151" s="28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13"/>
      <c r="B152" s="28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13"/>
      <c r="B153" s="28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13"/>
      <c r="B154" s="28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13"/>
      <c r="B155" s="28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13"/>
      <c r="B156" s="28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13"/>
      <c r="B157" s="28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13"/>
      <c r="B158" s="28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13"/>
      <c r="B159" s="28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13"/>
      <c r="B160" s="28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13"/>
      <c r="B161" s="28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13"/>
      <c r="B162" s="28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13"/>
      <c r="B163" s="28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13"/>
      <c r="B164" s="28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13"/>
      <c r="B165" s="28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13"/>
      <c r="B166" s="28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13"/>
      <c r="B167" s="28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13"/>
      <c r="B168" s="28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13"/>
      <c r="B169" s="28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13"/>
      <c r="B170" s="28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13"/>
      <c r="B171" s="28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13"/>
      <c r="B172" s="28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13"/>
      <c r="B173" s="28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13"/>
      <c r="B174" s="28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13"/>
      <c r="B175" s="28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13"/>
      <c r="B176" s="28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13"/>
      <c r="B177" s="28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13"/>
      <c r="B178" s="28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13"/>
      <c r="B179" s="28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13"/>
      <c r="B180" s="28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13"/>
      <c r="B181" s="28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13"/>
      <c r="B182" s="28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13"/>
      <c r="B183" s="28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13"/>
      <c r="B184" s="28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13"/>
      <c r="B185" s="28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13"/>
      <c r="B186" s="28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13"/>
      <c r="B187" s="28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13"/>
      <c r="B188" s="28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13"/>
      <c r="B189" s="28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13"/>
      <c r="B190" s="28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13"/>
      <c r="B191" s="28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13"/>
      <c r="B192" s="28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13"/>
      <c r="B193" s="28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13"/>
      <c r="B194" s="28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13"/>
      <c r="B195" s="28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13"/>
      <c r="B196" s="28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13"/>
      <c r="B197" s="28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13"/>
      <c r="B198" s="28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13"/>
      <c r="B199" s="28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13"/>
      <c r="B200" s="28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13"/>
      <c r="B201" s="28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13"/>
      <c r="B202" s="28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13"/>
      <c r="B203" s="28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13"/>
      <c r="B204" s="28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13"/>
      <c r="B205" s="28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13"/>
      <c r="B206" s="28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13"/>
      <c r="B207" s="28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13"/>
      <c r="B208" s="28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13"/>
      <c r="B209" s="28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13"/>
      <c r="B210" s="28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13"/>
      <c r="B211" s="28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13"/>
      <c r="B212" s="28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13"/>
      <c r="B213" s="28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13"/>
      <c r="B214" s="28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13"/>
      <c r="B215" s="28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13"/>
      <c r="B216" s="28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13"/>
      <c r="B217" s="28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13"/>
      <c r="B218" s="28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13"/>
      <c r="B219" s="28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13"/>
      <c r="B220" s="28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13"/>
      <c r="B221" s="28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13"/>
      <c r="B222" s="28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13"/>
      <c r="B223" s="28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13"/>
      <c r="B224" s="28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13"/>
      <c r="B225" s="28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13"/>
      <c r="B226" s="28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13"/>
      <c r="B227" s="28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13"/>
      <c r="B228" s="28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13"/>
      <c r="B229" s="28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13"/>
      <c r="B230" s="28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13"/>
      <c r="B231" s="28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13"/>
      <c r="B232" s="28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13"/>
      <c r="B233" s="28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13"/>
      <c r="B234" s="28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13"/>
      <c r="B235" s="28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13"/>
      <c r="B236" s="28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13"/>
      <c r="B237" s="28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13"/>
      <c r="B238" s="28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13"/>
      <c r="B239" s="28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13"/>
      <c r="B240" s="28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13"/>
      <c r="B241" s="28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13"/>
      <c r="B242" s="28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13"/>
      <c r="B243" s="28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13"/>
      <c r="B244" s="28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13"/>
      <c r="B245" s="28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13"/>
      <c r="B246" s="28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13"/>
      <c r="B247" s="28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13"/>
      <c r="B248" s="28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13"/>
      <c r="B249" s="28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13"/>
      <c r="B250" s="28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13"/>
      <c r="B251" s="28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13"/>
      <c r="B252" s="28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13"/>
      <c r="B253" s="28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13"/>
      <c r="B254" s="28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13"/>
      <c r="B255" s="28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13"/>
      <c r="B256" s="28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13"/>
      <c r="B257" s="28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13"/>
      <c r="B258" s="28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13"/>
      <c r="B259" s="28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13"/>
      <c r="B260" s="28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13"/>
      <c r="B261" s="28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13"/>
      <c r="B262" s="28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13"/>
      <c r="B263" s="28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13"/>
      <c r="B264" s="28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13"/>
      <c r="B265" s="28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13"/>
      <c r="B266" s="28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13"/>
      <c r="B267" s="28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13"/>
      <c r="B268" s="28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13"/>
      <c r="B269" s="28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13"/>
      <c r="B270" s="28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13"/>
      <c r="B271" s="28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13"/>
      <c r="B272" s="28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13"/>
      <c r="B273" s="28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13"/>
      <c r="B274" s="28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13"/>
      <c r="B275" s="28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13"/>
      <c r="B276" s="28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13"/>
      <c r="B277" s="28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13"/>
      <c r="B278" s="28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13"/>
      <c r="B279" s="28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13"/>
      <c r="B280" s="28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13"/>
      <c r="B281" s="28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13"/>
      <c r="B282" s="28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13"/>
      <c r="B283" s="28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13"/>
      <c r="B284" s="28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13"/>
      <c r="B285" s="28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13"/>
      <c r="B286" s="28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13"/>
      <c r="B287" s="28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13"/>
      <c r="B288" s="28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13"/>
      <c r="B289" s="28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13"/>
      <c r="B290" s="28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13"/>
      <c r="B291" s="28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13"/>
      <c r="B292" s="28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13"/>
      <c r="B293" s="28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13"/>
      <c r="B294" s="28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13"/>
      <c r="B295" s="28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13"/>
      <c r="B296" s="28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13"/>
      <c r="B297" s="28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13"/>
      <c r="B298" s="28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13"/>
      <c r="B299" s="28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13"/>
      <c r="B300" s="28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13"/>
      <c r="B301" s="28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13"/>
      <c r="B302" s="28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13"/>
      <c r="B303" s="28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13"/>
      <c r="B304" s="28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13"/>
      <c r="B305" s="28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13"/>
      <c r="B306" s="28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13"/>
      <c r="B307" s="28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13"/>
      <c r="B308" s="28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13"/>
      <c r="B309" s="28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13"/>
      <c r="B310" s="28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13"/>
      <c r="B311" s="28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13"/>
      <c r="B312" s="28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13"/>
      <c r="B313" s="28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13"/>
      <c r="B314" s="28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13"/>
      <c r="B315" s="28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13"/>
      <c r="B316" s="28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13"/>
      <c r="B317" s="28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13"/>
      <c r="B318" s="28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13"/>
      <c r="B319" s="28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13"/>
      <c r="B320" s="28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13"/>
      <c r="B321" s="28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13"/>
      <c r="B322" s="28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13"/>
      <c r="B323" s="28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13"/>
      <c r="B324" s="28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13"/>
      <c r="B325" s="28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13"/>
      <c r="B326" s="28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13"/>
      <c r="B327" s="28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13"/>
      <c r="B328" s="28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13"/>
      <c r="B329" s="28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13"/>
      <c r="B330" s="28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13"/>
      <c r="B331" s="28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13"/>
      <c r="B332" s="28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13"/>
      <c r="B333" s="28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13"/>
      <c r="B334" s="28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13"/>
      <c r="B335" s="28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13"/>
      <c r="B336" s="28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13"/>
      <c r="B337" s="28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13"/>
      <c r="B338" s="28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13"/>
      <c r="B339" s="28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13"/>
      <c r="B340" s="28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13"/>
      <c r="B341" s="28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13"/>
      <c r="B342" s="28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13"/>
      <c r="B343" s="28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13"/>
      <c r="B344" s="28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13"/>
      <c r="B345" s="28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13"/>
      <c r="B346" s="28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13"/>
      <c r="B347" s="28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13"/>
      <c r="B348" s="28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13"/>
      <c r="B349" s="28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13"/>
      <c r="B350" s="28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13"/>
      <c r="B351" s="28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13"/>
      <c r="B352" s="28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13"/>
      <c r="B353" s="28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13"/>
      <c r="B354" s="28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13"/>
      <c r="B355" s="28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13"/>
      <c r="B356" s="28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13"/>
      <c r="B357" s="28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13"/>
      <c r="B358" s="28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13"/>
      <c r="B359" s="28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13"/>
      <c r="B360" s="28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13"/>
      <c r="B361" s="28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13"/>
      <c r="B362" s="28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13"/>
      <c r="B363" s="28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13"/>
      <c r="B364" s="28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13"/>
      <c r="B365" s="28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13"/>
      <c r="B366" s="28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13"/>
      <c r="B367" s="28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13"/>
      <c r="B368" s="28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13"/>
      <c r="B369" s="28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13"/>
      <c r="B370" s="28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13"/>
      <c r="B371" s="28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13"/>
      <c r="B372" s="28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13"/>
      <c r="B373" s="28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13"/>
      <c r="B374" s="28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13"/>
      <c r="B375" s="28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13"/>
      <c r="B376" s="28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13"/>
      <c r="B377" s="28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13"/>
      <c r="B378" s="28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13"/>
      <c r="B379" s="28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13"/>
      <c r="B380" s="28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13"/>
      <c r="B381" s="28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13"/>
      <c r="B382" s="28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13"/>
      <c r="B383" s="28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13"/>
      <c r="B384" s="28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13"/>
      <c r="B385" s="28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13"/>
      <c r="B386" s="28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13"/>
      <c r="B387" s="28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13"/>
      <c r="B388" s="28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13"/>
      <c r="B389" s="28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13"/>
      <c r="B390" s="28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13"/>
      <c r="B391" s="28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13"/>
      <c r="B392" s="28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13"/>
      <c r="B393" s="28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13"/>
      <c r="B394" s="28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13"/>
      <c r="B395" s="28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13"/>
      <c r="B396" s="28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13"/>
      <c r="B397" s="28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13"/>
      <c r="B398" s="28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13"/>
      <c r="B399" s="28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13"/>
      <c r="B400" s="28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13"/>
      <c r="B401" s="28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13"/>
      <c r="B402" s="28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13"/>
      <c r="B403" s="28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13"/>
      <c r="B404" s="28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13"/>
      <c r="B405" s="28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13"/>
      <c r="B406" s="28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13"/>
      <c r="B407" s="28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13"/>
      <c r="B408" s="28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13"/>
      <c r="B409" s="28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13"/>
      <c r="B410" s="28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13"/>
      <c r="B411" s="28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13"/>
      <c r="B412" s="28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13"/>
      <c r="B413" s="28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13"/>
      <c r="B414" s="28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13"/>
      <c r="B415" s="28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13"/>
      <c r="B416" s="28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13"/>
      <c r="B417" s="28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13"/>
      <c r="B418" s="28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13"/>
      <c r="B419" s="28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13"/>
      <c r="B420" s="28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13"/>
      <c r="B421" s="28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13"/>
      <c r="B422" s="28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13"/>
      <c r="B423" s="28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13"/>
      <c r="B424" s="28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13"/>
      <c r="B425" s="28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13"/>
      <c r="B426" s="28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13"/>
      <c r="B427" s="28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13"/>
      <c r="B428" s="28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13"/>
      <c r="B429" s="28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13"/>
      <c r="B430" s="28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13"/>
      <c r="B431" s="28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13"/>
      <c r="B432" s="28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13"/>
      <c r="B433" s="28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13"/>
      <c r="B434" s="28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13"/>
      <c r="B435" s="28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13"/>
      <c r="B436" s="28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13"/>
      <c r="B437" s="28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13"/>
      <c r="B438" s="28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13"/>
      <c r="B439" s="28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13"/>
      <c r="B440" s="28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13"/>
      <c r="B441" s="28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13"/>
      <c r="B442" s="28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13"/>
      <c r="B443" s="28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13"/>
      <c r="B444" s="28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13"/>
      <c r="B445" s="28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13"/>
      <c r="B446" s="28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13"/>
      <c r="B447" s="28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13"/>
      <c r="B448" s="28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13"/>
      <c r="B449" s="28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13"/>
      <c r="B450" s="28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13"/>
      <c r="B451" s="28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13"/>
      <c r="B452" s="28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13"/>
      <c r="B453" s="28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13"/>
      <c r="B454" s="28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13"/>
      <c r="B455" s="28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13"/>
      <c r="B456" s="28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13"/>
      <c r="B457" s="28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13"/>
      <c r="B458" s="28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13"/>
      <c r="B459" s="28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13"/>
      <c r="B460" s="28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13"/>
      <c r="B461" s="28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13"/>
      <c r="B462" s="28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13"/>
      <c r="B463" s="28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13"/>
      <c r="B464" s="28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13"/>
      <c r="B465" s="28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13"/>
      <c r="B466" s="28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13"/>
      <c r="B467" s="28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13"/>
      <c r="B468" s="28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13"/>
      <c r="B469" s="28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13"/>
      <c r="B470" s="28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13"/>
      <c r="B471" s="28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13"/>
      <c r="B472" s="28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13"/>
      <c r="B473" s="28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13"/>
      <c r="B474" s="28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13"/>
      <c r="B475" s="28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13"/>
      <c r="B476" s="28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13"/>
      <c r="B477" s="28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13"/>
      <c r="B478" s="28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13"/>
      <c r="B479" s="28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13"/>
      <c r="B480" s="28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13"/>
      <c r="B481" s="28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13"/>
      <c r="B482" s="28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13"/>
      <c r="B483" s="28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13"/>
      <c r="B484" s="28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13"/>
      <c r="B485" s="28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13"/>
      <c r="B486" s="28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13"/>
      <c r="B487" s="28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13"/>
      <c r="B488" s="28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13"/>
      <c r="B489" s="28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13"/>
      <c r="B490" s="28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13"/>
      <c r="B491" s="28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13"/>
      <c r="B492" s="28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13"/>
      <c r="B493" s="28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13"/>
      <c r="B494" s="28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13"/>
      <c r="B495" s="28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13"/>
      <c r="B496" s="28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13"/>
      <c r="B497" s="28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13"/>
      <c r="B498" s="28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13"/>
      <c r="B499" s="28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13"/>
      <c r="B500" s="28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13"/>
      <c r="B501" s="28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13"/>
      <c r="B502" s="28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13"/>
      <c r="B503" s="28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13"/>
      <c r="B504" s="28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13"/>
      <c r="B505" s="28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13"/>
      <c r="B506" s="28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13"/>
      <c r="B507" s="28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13"/>
      <c r="B508" s="28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13"/>
      <c r="B509" s="28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13"/>
      <c r="B510" s="28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13"/>
      <c r="B511" s="28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13"/>
      <c r="B512" s="28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13"/>
      <c r="B513" s="28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13"/>
      <c r="B514" s="28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13"/>
      <c r="B515" s="28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13"/>
      <c r="B516" s="28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13"/>
      <c r="B517" s="28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13"/>
      <c r="B518" s="28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13"/>
      <c r="B519" s="28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13"/>
      <c r="B520" s="28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13"/>
      <c r="B521" s="28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13"/>
      <c r="B522" s="28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13"/>
      <c r="B523" s="28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13"/>
      <c r="B524" s="28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13"/>
      <c r="B525" s="28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13"/>
      <c r="B526" s="28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13"/>
      <c r="B527" s="28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13"/>
      <c r="B528" s="28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13"/>
      <c r="B529" s="28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13"/>
      <c r="B530" s="28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13"/>
      <c r="B531" s="28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13"/>
      <c r="B532" s="28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13"/>
      <c r="B533" s="28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13"/>
      <c r="B534" s="28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13"/>
      <c r="B535" s="28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13"/>
      <c r="B536" s="28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13"/>
      <c r="B537" s="28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13"/>
      <c r="B538" s="28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13"/>
      <c r="B539" s="28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13"/>
      <c r="B540" s="28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13"/>
      <c r="B541" s="28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13"/>
      <c r="B542" s="28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13"/>
      <c r="B543" s="28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13"/>
      <c r="B544" s="28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13"/>
      <c r="B545" s="28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13"/>
      <c r="B546" s="28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13"/>
      <c r="B547" s="28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13"/>
      <c r="B548" s="28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13"/>
      <c r="B549" s="28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13"/>
      <c r="B550" s="28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13"/>
      <c r="B551" s="28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13"/>
      <c r="B552" s="28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13"/>
      <c r="B553" s="28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13"/>
      <c r="B554" s="28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13"/>
      <c r="B555" s="28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13"/>
      <c r="B556" s="28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13"/>
      <c r="B557" s="28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13"/>
      <c r="B558" s="28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13"/>
      <c r="B559" s="28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13"/>
      <c r="B560" s="28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13"/>
      <c r="B561" s="28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13"/>
      <c r="B562" s="28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13"/>
      <c r="B563" s="28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13"/>
      <c r="B564" s="28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13"/>
      <c r="B565" s="28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13"/>
      <c r="B566" s="28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13"/>
      <c r="B567" s="28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13"/>
      <c r="B568" s="28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13"/>
      <c r="B569" s="28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13"/>
      <c r="B570" s="28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13"/>
      <c r="B571" s="28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13"/>
      <c r="B572" s="28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13"/>
      <c r="B573" s="28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13"/>
      <c r="B574" s="28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13"/>
      <c r="B575" s="28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13"/>
      <c r="B576" s="28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13"/>
      <c r="B577" s="28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13"/>
      <c r="B578" s="28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13"/>
      <c r="B579" s="28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13"/>
      <c r="B580" s="28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13"/>
      <c r="B581" s="28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13"/>
      <c r="B582" s="28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13"/>
      <c r="B583" s="28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13"/>
      <c r="B584" s="28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13"/>
      <c r="B585" s="28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13"/>
      <c r="B586" s="28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13"/>
      <c r="B587" s="28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13"/>
      <c r="B588" s="28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13"/>
      <c r="B589" s="28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13"/>
      <c r="B590" s="28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13"/>
      <c r="B591" s="28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13"/>
      <c r="B592" s="28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13"/>
      <c r="B593" s="28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13"/>
      <c r="B594" s="28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13"/>
      <c r="B595" s="28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13"/>
      <c r="B596" s="28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13"/>
      <c r="B597" s="28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13"/>
      <c r="B598" s="28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13"/>
      <c r="B599" s="28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13"/>
      <c r="B600" s="28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13"/>
      <c r="B601" s="28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13"/>
      <c r="B602" s="28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13"/>
      <c r="B603" s="28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13"/>
      <c r="B604" s="28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13"/>
      <c r="B605" s="28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13"/>
      <c r="B606" s="28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13"/>
      <c r="B607" s="28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13"/>
      <c r="B608" s="28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13"/>
      <c r="B609" s="28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13"/>
      <c r="B610" s="28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13"/>
      <c r="B611" s="28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13"/>
      <c r="B612" s="28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13"/>
      <c r="B613" s="28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13"/>
      <c r="B614" s="28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13"/>
      <c r="B615" s="28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13"/>
      <c r="B616" s="28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13"/>
      <c r="B617" s="28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13"/>
      <c r="B618" s="28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13"/>
      <c r="B619" s="28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13"/>
      <c r="B620" s="28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13"/>
      <c r="B621" s="28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13"/>
      <c r="B622" s="28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13"/>
      <c r="B623" s="28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13"/>
      <c r="B624" s="28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13"/>
      <c r="B625" s="28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13"/>
      <c r="B626" s="28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13"/>
      <c r="B627" s="28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13"/>
      <c r="B628" s="28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13"/>
      <c r="B629" s="28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13"/>
      <c r="B630" s="28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13"/>
      <c r="B631" s="28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13"/>
      <c r="B632" s="28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13"/>
      <c r="B633" s="28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13"/>
      <c r="B634" s="28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13"/>
      <c r="B635" s="28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13"/>
      <c r="B636" s="28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13"/>
      <c r="B637" s="28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13"/>
      <c r="B638" s="28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13"/>
      <c r="B639" s="28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13"/>
      <c r="B640" s="28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13"/>
      <c r="B641" s="28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13"/>
      <c r="B642" s="28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13"/>
      <c r="B643" s="28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13"/>
      <c r="B644" s="28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13"/>
      <c r="B645" s="28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13"/>
      <c r="B646" s="28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13"/>
      <c r="B647" s="28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13"/>
      <c r="B648" s="28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13"/>
      <c r="B649" s="28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13"/>
      <c r="B650" s="28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13"/>
      <c r="B651" s="28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13"/>
      <c r="B652" s="28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13"/>
      <c r="B653" s="28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13"/>
      <c r="B654" s="28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13"/>
      <c r="B655" s="28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13"/>
      <c r="B656" s="28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13"/>
      <c r="B657" s="28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13"/>
      <c r="B658" s="28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13"/>
      <c r="B659" s="28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13"/>
      <c r="B660" s="28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13"/>
      <c r="B661" s="28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13"/>
      <c r="B662" s="28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13"/>
      <c r="B663" s="28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13"/>
      <c r="B664" s="28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13"/>
      <c r="B665" s="28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13"/>
      <c r="B666" s="28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13"/>
      <c r="B667" s="28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13"/>
      <c r="B668" s="28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13"/>
      <c r="B669" s="28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13"/>
      <c r="B670" s="28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13"/>
      <c r="B671" s="28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13"/>
      <c r="B672" s="28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13"/>
      <c r="B673" s="28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13"/>
      <c r="B674" s="28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13"/>
      <c r="B675" s="28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13"/>
      <c r="B676" s="28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13"/>
      <c r="B677" s="28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13"/>
      <c r="B678" s="28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13"/>
      <c r="B679" s="28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13"/>
      <c r="B680" s="28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13"/>
      <c r="B681" s="28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13"/>
      <c r="B682" s="28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13"/>
      <c r="B683" s="28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13"/>
      <c r="B684" s="28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13"/>
      <c r="B685" s="28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13"/>
      <c r="B686" s="28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13"/>
      <c r="B687" s="28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13"/>
      <c r="B688" s="28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13"/>
      <c r="B689" s="28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13"/>
      <c r="B690" s="28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13"/>
      <c r="B691" s="28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13"/>
      <c r="B692" s="28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13"/>
      <c r="B693" s="28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13"/>
      <c r="B694" s="28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13"/>
      <c r="B695" s="28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13"/>
      <c r="B696" s="28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13"/>
      <c r="B697" s="28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13"/>
      <c r="B698" s="28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13"/>
      <c r="B699" s="28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13"/>
      <c r="B700" s="28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13"/>
      <c r="B701" s="28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13"/>
      <c r="B702" s="28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13"/>
      <c r="B703" s="28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13"/>
      <c r="B704" s="28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13"/>
      <c r="B705" s="28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13"/>
      <c r="B706" s="28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13"/>
      <c r="B707" s="28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13"/>
      <c r="B708" s="28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13"/>
      <c r="B709" s="28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13"/>
      <c r="B710" s="28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13"/>
      <c r="B711" s="28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13"/>
      <c r="B712" s="28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13"/>
      <c r="B713" s="28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13"/>
      <c r="B714" s="28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13"/>
      <c r="B715" s="28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13"/>
      <c r="B716" s="28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13"/>
      <c r="B717" s="28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13"/>
      <c r="B718" s="28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13"/>
      <c r="B719" s="28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13"/>
      <c r="B720" s="28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13"/>
      <c r="B721" s="28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13"/>
      <c r="B722" s="28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13"/>
      <c r="B723" s="28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13"/>
      <c r="B724" s="28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13"/>
      <c r="B725" s="28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13"/>
      <c r="B726" s="28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13"/>
      <c r="B727" s="28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13"/>
      <c r="B728" s="28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13"/>
      <c r="B729" s="28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13"/>
      <c r="B730" s="28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13"/>
      <c r="B731" s="28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13"/>
      <c r="B732" s="28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13"/>
      <c r="B733" s="28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13"/>
      <c r="B734" s="28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6.5">
      <c r="A735" s="13"/>
      <c r="B735" s="28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6.5">
      <c r="A736" s="13"/>
      <c r="B736" s="28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6.5">
      <c r="A737" s="13"/>
      <c r="B737" s="28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6.5">
      <c r="A738" s="13"/>
      <c r="B738" s="28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6.5">
      <c r="A739" s="13"/>
      <c r="B739" s="28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6.5">
      <c r="A740" s="13"/>
      <c r="B740" s="28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6.5">
      <c r="A741" s="13"/>
      <c r="B741" s="28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22:53" ht="16.5"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  <row r="1438" spans="22:53" ht="16.5"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</row>
    <row r="1439" spans="22:53" ht="16.5"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</row>
    <row r="1440" spans="22:53" ht="16.5"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</row>
    <row r="1441" spans="22:53" ht="16.5"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</row>
    <row r="1442" spans="22:53" ht="16.5"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</row>
    <row r="1443" spans="22:53" ht="16.5"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</row>
    <row r="1444" spans="22:53" ht="16.5"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</row>
  </sheetData>
  <sheetProtection/>
  <mergeCells count="12">
    <mergeCell ref="A1:U1"/>
    <mergeCell ref="A2:A3"/>
    <mergeCell ref="B2:B3"/>
    <mergeCell ref="C2:E2"/>
    <mergeCell ref="F2:G2"/>
    <mergeCell ref="H2:I2"/>
    <mergeCell ref="J2:K2"/>
    <mergeCell ref="L2:M2"/>
    <mergeCell ref="N2:O2"/>
    <mergeCell ref="P2:Q2"/>
    <mergeCell ref="R2:S2"/>
    <mergeCell ref="T2:U2"/>
  </mergeCells>
  <printOptions/>
  <pageMargins left="0.3937007874015748" right="0.17" top="0.03937007874015748" bottom="0" header="0.0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國立臺灣藝術大學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cp:keywords/>
  <dc:description/>
  <cp:lastModifiedBy>t0072</cp:lastModifiedBy>
  <cp:lastPrinted>2008-03-07T08:00:42Z</cp:lastPrinted>
  <dcterms:created xsi:type="dcterms:W3CDTF">2004-10-26T09:23:13Z</dcterms:created>
  <dcterms:modified xsi:type="dcterms:W3CDTF">2008-03-07T09:08:30Z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