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進" sheetId="1" r:id="rId1"/>
    <sheet name="日" sheetId="2" r:id="rId2"/>
  </sheets>
  <definedNames/>
  <calcPr fullCalcOnLoad="1"/>
</workbook>
</file>

<file path=xl/sharedStrings.xml><?xml version="1.0" encoding="utf-8"?>
<sst xmlns="http://schemas.openxmlformats.org/spreadsheetml/2006/main" count="278" uniqueCount="74">
  <si>
    <t>學年度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</si>
  <si>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</si>
  <si>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</si>
  <si>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</si>
  <si>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</si>
  <si>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</si>
  <si>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</si>
  <si>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</si>
  <si>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</si>
  <si>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</si>
  <si>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</si>
  <si>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</si>
  <si>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</si>
  <si>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</si>
  <si>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YEAR</t>
  </si>
  <si>
    <t>BNAME</t>
  </si>
  <si>
    <t>T</t>
  </si>
  <si>
    <t>M</t>
  </si>
  <si>
    <t>F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</si>
  <si>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</si>
  <si>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</si>
  <si>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</si>
  <si>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</si>
  <si>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</si>
  <si>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</si>
  <si>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</si>
  <si>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</si>
  <si>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</si>
  <si>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</si>
  <si>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</si>
  <si>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</si>
  <si>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</si>
  <si>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</si>
  <si>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</si>
  <si>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</si>
  <si>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</si>
  <si>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</si>
  <si>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</si>
  <si>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</si>
  <si>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</si>
  <si>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</si>
  <si>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</si>
  <si>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</si>
  <si>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</si>
  <si>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</si>
  <si>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</si>
  <si>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</si>
  <si>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</si>
  <si>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造形藝術研究所</t>
  </si>
  <si>
    <t>應用媒體藝術研究所</t>
  </si>
  <si>
    <t xml:space="preserve"> </t>
  </si>
  <si>
    <t>戲劇與劇場應用學系　　　　　　　　</t>
  </si>
  <si>
    <t>古蹟藝術修護學系</t>
  </si>
  <si>
    <t>日間學士班</t>
  </si>
  <si>
    <t>總計</t>
  </si>
  <si>
    <t>日間碩士班</t>
  </si>
  <si>
    <t>進修學士班</t>
  </si>
  <si>
    <t>二年制在職專班</t>
  </si>
  <si>
    <t>碩士在職專班</t>
  </si>
  <si>
    <t>視覺傳達設計學系</t>
  </si>
  <si>
    <t>美術學系</t>
  </si>
  <si>
    <t>版畫藝術研究所</t>
  </si>
  <si>
    <t>音樂學系</t>
  </si>
  <si>
    <t>舞蹈學系</t>
  </si>
  <si>
    <t>戲劇與劇場應用學系</t>
  </si>
  <si>
    <t>表演藝術研究所</t>
  </si>
  <si>
    <t>藝術與文化政策管理研究所</t>
  </si>
  <si>
    <t xml:space="preserve"> </t>
  </si>
  <si>
    <t xml:space="preserve"> </t>
  </si>
  <si>
    <t>日間博士班</t>
  </si>
  <si>
    <t xml:space="preserve">  </t>
  </si>
  <si>
    <t xml:space="preserve">視覺傳達設計學系 </t>
  </si>
  <si>
    <r>
      <t xml:space="preserve"> </t>
    </r>
    <r>
      <rPr>
        <b/>
        <sz val="12"/>
        <color indexed="10"/>
        <rFont val="新細明體"/>
        <family val="1"/>
      </rPr>
      <t>進修推廣部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新細明體"/>
        <family val="1"/>
      </rPr>
      <t>科系別學生人數統計表（以</t>
    </r>
    <r>
      <rPr>
        <b/>
        <sz val="12"/>
        <color indexed="10"/>
        <rFont val="Times New Roman"/>
        <family val="1"/>
      </rPr>
      <t>95.10.16</t>
    </r>
    <r>
      <rPr>
        <b/>
        <sz val="12"/>
        <color indexed="10"/>
        <rFont val="新細明體"/>
        <family val="1"/>
      </rPr>
      <t>資料為準）</t>
    </r>
  </si>
  <si>
    <r>
      <t xml:space="preserve"> </t>
    </r>
    <r>
      <rPr>
        <b/>
        <sz val="12"/>
        <color indexed="10"/>
        <rFont val="新細明體"/>
        <family val="1"/>
      </rPr>
      <t>日間部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新細明體"/>
        <family val="1"/>
      </rPr>
      <t>科系別學生人數統計表（以</t>
    </r>
    <r>
      <rPr>
        <b/>
        <sz val="12"/>
        <color indexed="10"/>
        <rFont val="Times New Roman"/>
        <family val="1"/>
      </rPr>
      <t>95.10.16</t>
    </r>
    <r>
      <rPr>
        <b/>
        <sz val="12"/>
        <color indexed="10"/>
        <rFont val="新細明體"/>
        <family val="1"/>
      </rPr>
      <t>資料為準）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</si>
</sst>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1"/>
  <sheetViews>
    <sheetView tabSelected="1" workbookViewId="0" topLeftCell="A1">
      <selection activeCell="A1" sqref="A1:U1"/>
    </sheetView>
  </sheetViews>
  <sheetFormatPr defaultColWidth="9.00390625" defaultRowHeight="16.5"/>
  <cols>
    <col min="1" max="1" width="4.625" style="17" customWidth="1"/>
    <col min="2" max="2" width="24.625" style="18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25.5" customHeight="1" thickBot="1">
      <c r="A1" s="23" t="s">
        <v>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ht="16.5">
      <c r="A2" s="36" t="s">
        <v>0</v>
      </c>
      <c r="B2" s="28" t="s">
        <v>1</v>
      </c>
      <c r="C2" s="22" t="s">
        <v>2</v>
      </c>
      <c r="D2" s="22"/>
      <c r="E2" s="22"/>
      <c r="F2" s="22" t="s">
        <v>3</v>
      </c>
      <c r="G2" s="22"/>
      <c r="H2" s="22" t="s">
        <v>4</v>
      </c>
      <c r="I2" s="22"/>
      <c r="J2" s="22" t="s">
        <v>5</v>
      </c>
      <c r="K2" s="22"/>
      <c r="L2" s="22" t="s">
        <v>6</v>
      </c>
      <c r="M2" s="22"/>
      <c r="N2" s="22" t="s">
        <v>7</v>
      </c>
      <c r="O2" s="22"/>
      <c r="P2" s="22" t="s">
        <v>8</v>
      </c>
      <c r="Q2" s="22"/>
      <c r="R2" s="22" t="s">
        <v>9</v>
      </c>
      <c r="S2" s="22"/>
      <c r="T2" s="22" t="s">
        <v>10</v>
      </c>
      <c r="U2" s="22"/>
    </row>
    <row r="3" spans="1:21" ht="16.5">
      <c r="A3" s="37"/>
      <c r="B3" s="29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6.5">
      <c r="A4" s="38" t="s">
        <v>14</v>
      </c>
      <c r="B4" s="21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  <c r="O4" s="2" t="s">
        <v>28</v>
      </c>
      <c r="P4" s="2" t="s">
        <v>29</v>
      </c>
      <c r="Q4" s="2" t="s">
        <v>30</v>
      </c>
      <c r="R4" s="2" t="s">
        <v>31</v>
      </c>
      <c r="S4" s="2" t="s">
        <v>32</v>
      </c>
      <c r="T4" s="2" t="s">
        <v>33</v>
      </c>
      <c r="U4" s="2" t="s">
        <v>34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21" s="7" customFormat="1" ht="16.5">
      <c r="A5" s="8">
        <v>95</v>
      </c>
      <c r="B5" s="9" t="s">
        <v>54</v>
      </c>
      <c r="C5" s="10">
        <f>C6+C17+C26</f>
        <v>2268</v>
      </c>
      <c r="D5" s="10">
        <f aca="true" t="shared" si="0" ref="D5:I5">D6+D17+D26</f>
        <v>774</v>
      </c>
      <c r="E5" s="10">
        <f t="shared" si="0"/>
        <v>1494</v>
      </c>
      <c r="F5" s="10">
        <f t="shared" si="0"/>
        <v>213</v>
      </c>
      <c r="G5" s="10">
        <f t="shared" si="0"/>
        <v>442</v>
      </c>
      <c r="H5" s="10">
        <f t="shared" si="0"/>
        <v>201</v>
      </c>
      <c r="I5" s="10">
        <f t="shared" si="0"/>
        <v>457</v>
      </c>
      <c r="J5" s="10">
        <f>J6+J26</f>
        <v>144</v>
      </c>
      <c r="K5" s="10">
        <f>K6+K26</f>
        <v>231</v>
      </c>
      <c r="L5" s="10">
        <f>L6</f>
        <v>108</v>
      </c>
      <c r="M5" s="10">
        <f>M6</f>
        <v>222</v>
      </c>
      <c r="N5" s="10" t="s">
        <v>50</v>
      </c>
      <c r="O5" s="10" t="s">
        <v>50</v>
      </c>
      <c r="P5" s="20" t="s">
        <v>50</v>
      </c>
      <c r="Q5" s="20" t="s">
        <v>50</v>
      </c>
      <c r="R5" s="20" t="s">
        <v>50</v>
      </c>
      <c r="S5" s="20" t="s">
        <v>50</v>
      </c>
      <c r="T5" s="10">
        <f>T6+T17+T26</f>
        <v>112</v>
      </c>
      <c r="U5" s="10">
        <f>U6+U17+U26</f>
        <v>146</v>
      </c>
    </row>
    <row r="6" spans="1:21" s="7" customFormat="1" ht="16.5">
      <c r="A6" s="8">
        <v>95</v>
      </c>
      <c r="B6" s="9" t="s">
        <v>56</v>
      </c>
      <c r="C6" s="10">
        <f>SUM(C7:C16)</f>
        <v>1517</v>
      </c>
      <c r="D6" s="10">
        <f aca="true" t="shared" si="1" ref="D6:M6">SUM(D7:D16)</f>
        <v>516</v>
      </c>
      <c r="E6" s="10">
        <f t="shared" si="1"/>
        <v>1001</v>
      </c>
      <c r="F6" s="10">
        <f t="shared" si="1"/>
        <v>113</v>
      </c>
      <c r="G6" s="10">
        <f t="shared" si="1"/>
        <v>242</v>
      </c>
      <c r="H6" s="10">
        <f t="shared" si="1"/>
        <v>110</v>
      </c>
      <c r="I6" s="10">
        <f t="shared" si="1"/>
        <v>232</v>
      </c>
      <c r="J6" s="10">
        <f t="shared" si="1"/>
        <v>124</v>
      </c>
      <c r="K6" s="10">
        <f t="shared" si="1"/>
        <v>217</v>
      </c>
      <c r="L6" s="10">
        <f t="shared" si="1"/>
        <v>108</v>
      </c>
      <c r="M6" s="10">
        <f t="shared" si="1"/>
        <v>222</v>
      </c>
      <c r="N6" s="10" t="s">
        <v>50</v>
      </c>
      <c r="O6" s="10" t="s">
        <v>50</v>
      </c>
      <c r="P6" s="10"/>
      <c r="Q6" s="10"/>
      <c r="R6" s="10"/>
      <c r="S6" s="10"/>
      <c r="T6" s="10">
        <f>SUM(T7:T16)</f>
        <v>61</v>
      </c>
      <c r="U6" s="10">
        <f>SUM(U7:U16)</f>
        <v>88</v>
      </c>
    </row>
    <row r="7" spans="1:53" ht="16.5">
      <c r="A7" s="11">
        <v>95</v>
      </c>
      <c r="B7" s="12" t="s">
        <v>36</v>
      </c>
      <c r="C7" s="13">
        <f>D7+E7</f>
        <v>138</v>
      </c>
      <c r="D7" s="13">
        <f>F7+H7+J7+L7+T7</f>
        <v>90</v>
      </c>
      <c r="E7" s="13">
        <f>G7+I7+K7+M7+U7</f>
        <v>48</v>
      </c>
      <c r="F7" s="35">
        <v>13</v>
      </c>
      <c r="G7" s="35">
        <v>17</v>
      </c>
      <c r="H7" s="35">
        <v>19</v>
      </c>
      <c r="I7" s="35">
        <v>13</v>
      </c>
      <c r="J7" s="35">
        <v>23</v>
      </c>
      <c r="K7" s="35">
        <v>4</v>
      </c>
      <c r="L7" s="35">
        <v>22</v>
      </c>
      <c r="M7" s="35">
        <v>6</v>
      </c>
      <c r="N7" s="35" t="s">
        <v>68</v>
      </c>
      <c r="O7" s="35" t="s">
        <v>68</v>
      </c>
      <c r="P7" s="35"/>
      <c r="Q7" s="35"/>
      <c r="R7" s="35"/>
      <c r="S7" s="35"/>
      <c r="T7" s="35">
        <v>13</v>
      </c>
      <c r="U7" s="35">
        <v>8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6.5">
      <c r="A8" s="11">
        <v>95</v>
      </c>
      <c r="B8" s="12" t="s">
        <v>45</v>
      </c>
      <c r="C8" s="13">
        <f aca="true" t="shared" si="2" ref="C8:C16">D8+E8</f>
        <v>124</v>
      </c>
      <c r="D8" s="13">
        <f aca="true" t="shared" si="3" ref="D8:D16">F8+H8+J8+L8+T8</f>
        <v>44</v>
      </c>
      <c r="E8" s="13">
        <f aca="true" t="shared" si="4" ref="E8:E16">G8+I8+K8+M8+U8</f>
        <v>80</v>
      </c>
      <c r="F8" s="35">
        <v>9</v>
      </c>
      <c r="G8" s="35">
        <v>19</v>
      </c>
      <c r="H8" s="35">
        <v>10</v>
      </c>
      <c r="I8" s="35">
        <v>20</v>
      </c>
      <c r="J8" s="35">
        <v>13</v>
      </c>
      <c r="K8" s="35">
        <v>16</v>
      </c>
      <c r="L8" s="35">
        <v>12</v>
      </c>
      <c r="M8" s="35">
        <v>19</v>
      </c>
      <c r="N8" s="35"/>
      <c r="O8" s="35"/>
      <c r="P8" s="35"/>
      <c r="Q8" s="35"/>
      <c r="R8" s="35"/>
      <c r="S8" s="35"/>
      <c r="T8" s="35">
        <v>0</v>
      </c>
      <c r="U8" s="35">
        <v>6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6.5">
      <c r="A9" s="11">
        <v>95</v>
      </c>
      <c r="B9" s="12" t="s">
        <v>59</v>
      </c>
      <c r="C9" s="13">
        <f t="shared" si="2"/>
        <v>127</v>
      </c>
      <c r="D9" s="13">
        <f t="shared" si="3"/>
        <v>53</v>
      </c>
      <c r="E9" s="13">
        <f t="shared" si="4"/>
        <v>74</v>
      </c>
      <c r="F9" s="35">
        <v>11</v>
      </c>
      <c r="G9" s="35">
        <v>19</v>
      </c>
      <c r="H9" s="35">
        <v>13</v>
      </c>
      <c r="I9" s="35">
        <v>19</v>
      </c>
      <c r="J9" s="35">
        <v>13</v>
      </c>
      <c r="K9" s="35">
        <v>13</v>
      </c>
      <c r="L9" s="35">
        <v>10</v>
      </c>
      <c r="M9" s="35">
        <v>19</v>
      </c>
      <c r="N9" s="35" t="s">
        <v>68</v>
      </c>
      <c r="O9" s="35" t="s">
        <v>68</v>
      </c>
      <c r="P9" s="35"/>
      <c r="Q9" s="35"/>
      <c r="R9" s="35"/>
      <c r="S9" s="35"/>
      <c r="T9" s="35">
        <v>6</v>
      </c>
      <c r="U9" s="35">
        <v>4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6.5">
      <c r="A10" s="11">
        <v>95</v>
      </c>
      <c r="B10" s="12" t="s">
        <v>38</v>
      </c>
      <c r="C10" s="13">
        <f t="shared" si="2"/>
        <v>140</v>
      </c>
      <c r="D10" s="13">
        <f t="shared" si="3"/>
        <v>57</v>
      </c>
      <c r="E10" s="13">
        <f t="shared" si="4"/>
        <v>83</v>
      </c>
      <c r="F10" s="35">
        <v>17</v>
      </c>
      <c r="G10" s="35">
        <v>19</v>
      </c>
      <c r="H10" s="35">
        <v>12</v>
      </c>
      <c r="I10" s="35">
        <v>21</v>
      </c>
      <c r="J10" s="35">
        <v>15</v>
      </c>
      <c r="K10" s="35">
        <v>20</v>
      </c>
      <c r="L10" s="35">
        <v>10</v>
      </c>
      <c r="M10" s="35">
        <v>22</v>
      </c>
      <c r="N10" s="35"/>
      <c r="O10" s="35"/>
      <c r="P10" s="35"/>
      <c r="Q10" s="35"/>
      <c r="R10" s="35"/>
      <c r="S10" s="35"/>
      <c r="T10" s="35">
        <v>3</v>
      </c>
      <c r="U10" s="35">
        <v>1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6.5">
      <c r="A11" s="11">
        <v>95</v>
      </c>
      <c r="B11" s="12" t="s">
        <v>42</v>
      </c>
      <c r="C11" s="13">
        <f t="shared" si="2"/>
        <v>149</v>
      </c>
      <c r="D11" s="13">
        <f t="shared" si="3"/>
        <v>62</v>
      </c>
      <c r="E11" s="13">
        <f t="shared" si="4"/>
        <v>87</v>
      </c>
      <c r="F11" s="35">
        <v>18</v>
      </c>
      <c r="G11" s="35">
        <v>16</v>
      </c>
      <c r="H11" s="35">
        <v>9</v>
      </c>
      <c r="I11" s="35">
        <v>17</v>
      </c>
      <c r="J11" s="35">
        <v>9</v>
      </c>
      <c r="K11" s="35">
        <v>19</v>
      </c>
      <c r="L11" s="35">
        <v>10</v>
      </c>
      <c r="M11" s="35">
        <v>19</v>
      </c>
      <c r="N11" s="35" t="s">
        <v>68</v>
      </c>
      <c r="O11" s="35" t="s">
        <v>68</v>
      </c>
      <c r="P11" s="35"/>
      <c r="Q11" s="35"/>
      <c r="R11" s="35"/>
      <c r="S11" s="35"/>
      <c r="T11" s="35">
        <v>16</v>
      </c>
      <c r="U11" s="35">
        <v>16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6.5">
      <c r="A12" s="11">
        <v>95</v>
      </c>
      <c r="B12" s="12" t="s">
        <v>44</v>
      </c>
      <c r="C12" s="13">
        <f t="shared" si="2"/>
        <v>206</v>
      </c>
      <c r="D12" s="13">
        <f t="shared" si="3"/>
        <v>50</v>
      </c>
      <c r="E12" s="13">
        <f t="shared" si="4"/>
        <v>156</v>
      </c>
      <c r="F12" s="35">
        <v>11</v>
      </c>
      <c r="G12" s="35">
        <v>38</v>
      </c>
      <c r="H12" s="35">
        <v>7</v>
      </c>
      <c r="I12" s="35">
        <v>40</v>
      </c>
      <c r="J12" s="35">
        <v>17</v>
      </c>
      <c r="K12" s="35">
        <v>38</v>
      </c>
      <c r="L12" s="35">
        <v>11</v>
      </c>
      <c r="M12" s="35">
        <v>36</v>
      </c>
      <c r="N12" s="35"/>
      <c r="O12" s="35"/>
      <c r="P12" s="35"/>
      <c r="Q12" s="35"/>
      <c r="R12" s="35"/>
      <c r="S12" s="35"/>
      <c r="T12" s="35">
        <v>4</v>
      </c>
      <c r="U12" s="35">
        <v>4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6.5">
      <c r="A13" s="11">
        <v>95</v>
      </c>
      <c r="B13" s="12" t="s">
        <v>46</v>
      </c>
      <c r="C13" s="13">
        <f t="shared" si="2"/>
        <v>154</v>
      </c>
      <c r="D13" s="13">
        <f t="shared" si="3"/>
        <v>43</v>
      </c>
      <c r="E13" s="13">
        <f t="shared" si="4"/>
        <v>111</v>
      </c>
      <c r="F13" s="35">
        <v>13</v>
      </c>
      <c r="G13" s="35">
        <v>18</v>
      </c>
      <c r="H13" s="35">
        <v>10</v>
      </c>
      <c r="I13" s="35">
        <v>29</v>
      </c>
      <c r="J13" s="35">
        <v>8</v>
      </c>
      <c r="K13" s="35">
        <v>30</v>
      </c>
      <c r="L13" s="35">
        <v>9</v>
      </c>
      <c r="M13" s="35">
        <v>25</v>
      </c>
      <c r="N13" s="35" t="s">
        <v>68</v>
      </c>
      <c r="O13" s="35" t="s">
        <v>68</v>
      </c>
      <c r="P13" s="35"/>
      <c r="Q13" s="35"/>
      <c r="R13" s="35"/>
      <c r="S13" s="35"/>
      <c r="T13" s="35">
        <v>3</v>
      </c>
      <c r="U13" s="35">
        <v>9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6.5">
      <c r="A14" s="11">
        <v>95</v>
      </c>
      <c r="B14" s="12" t="s">
        <v>40</v>
      </c>
      <c r="C14" s="13">
        <f t="shared" si="2"/>
        <v>186</v>
      </c>
      <c r="D14" s="13">
        <f t="shared" si="3"/>
        <v>27</v>
      </c>
      <c r="E14" s="13">
        <f t="shared" si="4"/>
        <v>159</v>
      </c>
      <c r="F14" s="35">
        <v>6</v>
      </c>
      <c r="G14" s="35">
        <v>36</v>
      </c>
      <c r="H14" s="35">
        <v>8</v>
      </c>
      <c r="I14" s="35">
        <v>30</v>
      </c>
      <c r="J14" s="35">
        <v>3</v>
      </c>
      <c r="K14" s="35">
        <v>36</v>
      </c>
      <c r="L14" s="35">
        <v>8</v>
      </c>
      <c r="M14" s="35">
        <v>29</v>
      </c>
      <c r="N14" s="35"/>
      <c r="O14" s="35"/>
      <c r="P14" s="35"/>
      <c r="Q14" s="35"/>
      <c r="R14" s="35"/>
      <c r="S14" s="35"/>
      <c r="T14" s="35">
        <v>2</v>
      </c>
      <c r="U14" s="35">
        <v>28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6.5">
      <c r="A15" s="11">
        <v>95</v>
      </c>
      <c r="B15" s="12" t="s">
        <v>41</v>
      </c>
      <c r="C15" s="13">
        <f t="shared" si="2"/>
        <v>119</v>
      </c>
      <c r="D15" s="13">
        <f t="shared" si="3"/>
        <v>15</v>
      </c>
      <c r="E15" s="13">
        <f t="shared" si="4"/>
        <v>104</v>
      </c>
      <c r="F15" s="35">
        <v>2</v>
      </c>
      <c r="G15" s="35">
        <v>31</v>
      </c>
      <c r="H15" s="35">
        <v>5</v>
      </c>
      <c r="I15" s="35">
        <v>23</v>
      </c>
      <c r="J15" s="35">
        <v>4</v>
      </c>
      <c r="K15" s="35">
        <v>20</v>
      </c>
      <c r="L15" s="35">
        <v>4</v>
      </c>
      <c r="M15" s="35">
        <v>23</v>
      </c>
      <c r="N15" s="35" t="s">
        <v>68</v>
      </c>
      <c r="O15" s="35" t="s">
        <v>68</v>
      </c>
      <c r="P15" s="35"/>
      <c r="Q15" s="35"/>
      <c r="R15" s="35"/>
      <c r="S15" s="35"/>
      <c r="T15" s="35">
        <v>0</v>
      </c>
      <c r="U15" s="35">
        <v>7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6.5">
      <c r="A16" s="11">
        <v>95</v>
      </c>
      <c r="B16" s="12" t="s">
        <v>51</v>
      </c>
      <c r="C16" s="13">
        <f t="shared" si="2"/>
        <v>174</v>
      </c>
      <c r="D16" s="13">
        <f t="shared" si="3"/>
        <v>75</v>
      </c>
      <c r="E16" s="13">
        <f t="shared" si="4"/>
        <v>99</v>
      </c>
      <c r="F16" s="35">
        <v>13</v>
      </c>
      <c r="G16" s="35">
        <v>29</v>
      </c>
      <c r="H16" s="35">
        <v>17</v>
      </c>
      <c r="I16" s="35">
        <v>20</v>
      </c>
      <c r="J16" s="35">
        <v>19</v>
      </c>
      <c r="K16" s="35">
        <v>21</v>
      </c>
      <c r="L16" s="35">
        <v>12</v>
      </c>
      <c r="M16" s="35">
        <v>24</v>
      </c>
      <c r="N16" s="35"/>
      <c r="O16" s="35"/>
      <c r="P16" s="35"/>
      <c r="Q16" s="35"/>
      <c r="R16" s="35"/>
      <c r="S16" s="35"/>
      <c r="T16" s="35">
        <v>14</v>
      </c>
      <c r="U16" s="35">
        <v>5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21" s="7" customFormat="1" ht="16.5">
      <c r="A17" s="8">
        <v>95</v>
      </c>
      <c r="B17" s="9" t="s">
        <v>57</v>
      </c>
      <c r="C17" s="10">
        <f>SUM(C18:C25)</f>
        <v>523</v>
      </c>
      <c r="D17" s="10">
        <f aca="true" t="shared" si="5" ref="D17:I17">SUM(D18:D25)</f>
        <v>120</v>
      </c>
      <c r="E17" s="10">
        <f t="shared" si="5"/>
        <v>403</v>
      </c>
      <c r="F17" s="10">
        <f t="shared" si="5"/>
        <v>56</v>
      </c>
      <c r="G17" s="10">
        <f t="shared" si="5"/>
        <v>174</v>
      </c>
      <c r="H17" s="10">
        <f t="shared" si="5"/>
        <v>59</v>
      </c>
      <c r="I17" s="10">
        <f t="shared" si="5"/>
        <v>198</v>
      </c>
      <c r="J17" s="20" t="s">
        <v>50</v>
      </c>
      <c r="K17" s="20" t="s">
        <v>50</v>
      </c>
      <c r="L17" s="20" t="s">
        <v>50</v>
      </c>
      <c r="M17" s="20" t="s">
        <v>50</v>
      </c>
      <c r="N17" s="10"/>
      <c r="O17" s="10"/>
      <c r="P17" s="10"/>
      <c r="Q17" s="10"/>
      <c r="R17" s="10"/>
      <c r="S17" s="10"/>
      <c r="T17" s="10">
        <f>SUM(T18:T25)</f>
        <v>9</v>
      </c>
      <c r="U17" s="10">
        <f>SUM(U18:U25)</f>
        <v>35</v>
      </c>
    </row>
    <row r="18" spans="1:53" ht="16.5">
      <c r="A18" s="11">
        <v>95</v>
      </c>
      <c r="B18" s="12" t="s">
        <v>36</v>
      </c>
      <c r="C18" s="13">
        <f>D18+E18</f>
        <v>81</v>
      </c>
      <c r="D18" s="13">
        <f>F18+H18+T18</f>
        <v>16</v>
      </c>
      <c r="E18" s="13">
        <f>G18+I18+U18</f>
        <v>65</v>
      </c>
      <c r="F18" s="35">
        <v>9</v>
      </c>
      <c r="G18" s="35">
        <v>26</v>
      </c>
      <c r="H18" s="35">
        <v>6</v>
      </c>
      <c r="I18" s="35">
        <v>30</v>
      </c>
      <c r="J18" s="35" t="s">
        <v>35</v>
      </c>
      <c r="K18" s="35" t="s">
        <v>35</v>
      </c>
      <c r="L18" s="35" t="s">
        <v>35</v>
      </c>
      <c r="M18" s="35" t="s">
        <v>35</v>
      </c>
      <c r="N18" s="35"/>
      <c r="O18" s="35"/>
      <c r="P18" s="35"/>
      <c r="Q18" s="35"/>
      <c r="R18" s="35"/>
      <c r="S18" s="35"/>
      <c r="T18" s="35">
        <v>1</v>
      </c>
      <c r="U18" s="35">
        <v>9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6.5">
      <c r="A19" s="11">
        <v>95</v>
      </c>
      <c r="B19" s="12" t="s">
        <v>45</v>
      </c>
      <c r="C19" s="13">
        <f aca="true" t="shared" si="6" ref="C19:C25">D19+E19</f>
        <v>66</v>
      </c>
      <c r="D19" s="13">
        <f>F19+H19</f>
        <v>14</v>
      </c>
      <c r="E19" s="13">
        <f aca="true" t="shared" si="7" ref="E19:E25">G19+I19+U19</f>
        <v>52</v>
      </c>
      <c r="F19" s="35">
        <v>6</v>
      </c>
      <c r="G19" s="35">
        <v>24</v>
      </c>
      <c r="H19" s="35">
        <v>8</v>
      </c>
      <c r="I19" s="35">
        <v>23</v>
      </c>
      <c r="J19" s="35" t="s">
        <v>35</v>
      </c>
      <c r="K19" s="35" t="s">
        <v>35</v>
      </c>
      <c r="L19" s="35" t="s">
        <v>35</v>
      </c>
      <c r="M19" s="35" t="s">
        <v>35</v>
      </c>
      <c r="N19" s="35"/>
      <c r="O19" s="35"/>
      <c r="P19" s="35"/>
      <c r="Q19" s="35"/>
      <c r="R19" s="35"/>
      <c r="S19" s="35"/>
      <c r="T19" s="35">
        <v>0</v>
      </c>
      <c r="U19" s="35">
        <v>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6.5">
      <c r="A20" s="11">
        <v>95</v>
      </c>
      <c r="B20" s="12" t="s">
        <v>43</v>
      </c>
      <c r="C20" s="13">
        <f t="shared" si="6"/>
        <v>70</v>
      </c>
      <c r="D20" s="13">
        <f>F20+H20</f>
        <v>25</v>
      </c>
      <c r="E20" s="13">
        <f t="shared" si="7"/>
        <v>45</v>
      </c>
      <c r="F20" s="35">
        <v>15</v>
      </c>
      <c r="G20" s="35">
        <v>20</v>
      </c>
      <c r="H20" s="35">
        <v>10</v>
      </c>
      <c r="I20" s="35">
        <v>25</v>
      </c>
      <c r="J20" s="35" t="s">
        <v>35</v>
      </c>
      <c r="K20" s="35" t="s">
        <v>35</v>
      </c>
      <c r="L20" s="35" t="s">
        <v>35</v>
      </c>
      <c r="M20" s="35" t="s">
        <v>35</v>
      </c>
      <c r="N20" s="35"/>
      <c r="O20" s="35"/>
      <c r="P20" s="35"/>
      <c r="Q20" s="35"/>
      <c r="R20" s="35"/>
      <c r="S20" s="35"/>
      <c r="T20" s="35">
        <v>0</v>
      </c>
      <c r="U20" s="35">
        <v>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6.5">
      <c r="A21" s="11">
        <v>95</v>
      </c>
      <c r="B21" s="12" t="s">
        <v>38</v>
      </c>
      <c r="C21" s="13">
        <f t="shared" si="6"/>
        <v>76</v>
      </c>
      <c r="D21" s="13">
        <f>F21+H21+T21</f>
        <v>17</v>
      </c>
      <c r="E21" s="13">
        <f t="shared" si="7"/>
        <v>59</v>
      </c>
      <c r="F21" s="35">
        <v>7</v>
      </c>
      <c r="G21" s="35">
        <v>32</v>
      </c>
      <c r="H21" s="35">
        <v>9</v>
      </c>
      <c r="I21" s="35">
        <v>25</v>
      </c>
      <c r="J21" s="35" t="s">
        <v>35</v>
      </c>
      <c r="K21" s="35" t="s">
        <v>35</v>
      </c>
      <c r="L21" s="35" t="s">
        <v>35</v>
      </c>
      <c r="M21" s="35" t="s">
        <v>35</v>
      </c>
      <c r="N21" s="35"/>
      <c r="O21" s="35"/>
      <c r="P21" s="35"/>
      <c r="Q21" s="35"/>
      <c r="R21" s="35"/>
      <c r="S21" s="35"/>
      <c r="T21" s="35">
        <v>1</v>
      </c>
      <c r="U21" s="35">
        <v>2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6.5">
      <c r="A22" s="11">
        <v>95</v>
      </c>
      <c r="B22" s="12" t="s">
        <v>44</v>
      </c>
      <c r="C22" s="13">
        <f t="shared" si="6"/>
        <v>80</v>
      </c>
      <c r="D22" s="13">
        <f>F22+H22</f>
        <v>27</v>
      </c>
      <c r="E22" s="13">
        <f t="shared" si="7"/>
        <v>53</v>
      </c>
      <c r="F22" s="35">
        <v>13</v>
      </c>
      <c r="G22" s="35">
        <v>28</v>
      </c>
      <c r="H22" s="35">
        <v>14</v>
      </c>
      <c r="I22" s="35">
        <v>22</v>
      </c>
      <c r="J22" s="35" t="s">
        <v>35</v>
      </c>
      <c r="K22" s="35" t="s">
        <v>35</v>
      </c>
      <c r="L22" s="35" t="s">
        <v>35</v>
      </c>
      <c r="M22" s="35" t="s">
        <v>35</v>
      </c>
      <c r="N22" s="35"/>
      <c r="O22" s="35" t="s">
        <v>35</v>
      </c>
      <c r="P22" s="35"/>
      <c r="Q22" s="35"/>
      <c r="R22" s="35"/>
      <c r="S22" s="35"/>
      <c r="T22" s="35">
        <v>1</v>
      </c>
      <c r="U22" s="35">
        <v>3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6.5">
      <c r="A23" s="11">
        <v>95</v>
      </c>
      <c r="B23" s="12" t="s">
        <v>40</v>
      </c>
      <c r="C23" s="13">
        <f t="shared" si="6"/>
        <v>69</v>
      </c>
      <c r="D23" s="13">
        <f>F23+H23</f>
        <v>5</v>
      </c>
      <c r="E23" s="13">
        <f t="shared" si="7"/>
        <v>64</v>
      </c>
      <c r="F23" s="35">
        <v>4</v>
      </c>
      <c r="G23" s="35">
        <v>26</v>
      </c>
      <c r="H23" s="35">
        <v>1</v>
      </c>
      <c r="I23" s="35">
        <v>32</v>
      </c>
      <c r="J23" s="35" t="s">
        <v>35</v>
      </c>
      <c r="K23" s="35" t="s">
        <v>35</v>
      </c>
      <c r="L23" s="35" t="s">
        <v>35</v>
      </c>
      <c r="M23" s="35" t="s">
        <v>35</v>
      </c>
      <c r="N23" s="35"/>
      <c r="O23" s="35"/>
      <c r="P23" s="35"/>
      <c r="Q23" s="35"/>
      <c r="R23" s="35"/>
      <c r="S23" s="35"/>
      <c r="T23" s="35">
        <v>2</v>
      </c>
      <c r="U23" s="35">
        <v>6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6.5">
      <c r="A24" s="11">
        <v>95</v>
      </c>
      <c r="B24" s="12" t="s">
        <v>41</v>
      </c>
      <c r="C24" s="13">
        <f t="shared" si="6"/>
        <v>20</v>
      </c>
      <c r="D24" s="13">
        <f>F24+H24</f>
        <v>3</v>
      </c>
      <c r="E24" s="13">
        <f>G24+I24</f>
        <v>17</v>
      </c>
      <c r="F24" s="35">
        <v>0</v>
      </c>
      <c r="G24" s="35">
        <v>0</v>
      </c>
      <c r="H24" s="35">
        <v>3</v>
      </c>
      <c r="I24" s="35">
        <v>17</v>
      </c>
      <c r="J24" s="35" t="s">
        <v>35</v>
      </c>
      <c r="K24" s="35" t="s">
        <v>35</v>
      </c>
      <c r="L24" s="35" t="s">
        <v>35</v>
      </c>
      <c r="M24" s="35" t="s">
        <v>35</v>
      </c>
      <c r="N24" s="35"/>
      <c r="O24" s="35"/>
      <c r="P24" s="35"/>
      <c r="Q24" s="35"/>
      <c r="R24" s="35"/>
      <c r="S24" s="35"/>
      <c r="T24" s="35">
        <v>1</v>
      </c>
      <c r="U24" s="35">
        <v>4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6.5">
      <c r="A25" s="11">
        <v>95</v>
      </c>
      <c r="B25" s="12" t="s">
        <v>51</v>
      </c>
      <c r="C25" s="13">
        <f t="shared" si="6"/>
        <v>61</v>
      </c>
      <c r="D25" s="13">
        <f>F25+H25+T25</f>
        <v>13</v>
      </c>
      <c r="E25" s="13">
        <f t="shared" si="7"/>
        <v>48</v>
      </c>
      <c r="F25" s="35">
        <v>2</v>
      </c>
      <c r="G25" s="35">
        <v>18</v>
      </c>
      <c r="H25" s="35">
        <v>8</v>
      </c>
      <c r="I25" s="35">
        <v>24</v>
      </c>
      <c r="J25" s="35" t="s">
        <v>35</v>
      </c>
      <c r="K25" s="35" t="s">
        <v>35</v>
      </c>
      <c r="L25" s="35" t="s">
        <v>35</v>
      </c>
      <c r="M25" s="35" t="s">
        <v>35</v>
      </c>
      <c r="N25" s="35"/>
      <c r="O25" s="35"/>
      <c r="P25" s="35"/>
      <c r="Q25" s="35"/>
      <c r="R25" s="35"/>
      <c r="S25" s="35"/>
      <c r="T25" s="35">
        <v>3</v>
      </c>
      <c r="U25" s="35">
        <v>6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21" s="7" customFormat="1" ht="16.5">
      <c r="A26" s="8">
        <v>95</v>
      </c>
      <c r="B26" s="9" t="s">
        <v>58</v>
      </c>
      <c r="C26" s="10">
        <f aca="true" t="shared" si="8" ref="C26:K26">SUM(C27:C29)</f>
        <v>228</v>
      </c>
      <c r="D26" s="10">
        <f t="shared" si="8"/>
        <v>138</v>
      </c>
      <c r="E26" s="10">
        <f t="shared" si="8"/>
        <v>90</v>
      </c>
      <c r="F26" s="10">
        <f t="shared" si="8"/>
        <v>44</v>
      </c>
      <c r="G26" s="10">
        <f t="shared" si="8"/>
        <v>26</v>
      </c>
      <c r="H26" s="10">
        <f t="shared" si="8"/>
        <v>32</v>
      </c>
      <c r="I26" s="10">
        <f t="shared" si="8"/>
        <v>27</v>
      </c>
      <c r="J26" s="10">
        <f t="shared" si="8"/>
        <v>20</v>
      </c>
      <c r="K26" s="10">
        <f t="shared" si="8"/>
        <v>14</v>
      </c>
      <c r="L26" s="34" t="s">
        <v>35</v>
      </c>
      <c r="M26" s="34" t="s">
        <v>35</v>
      </c>
      <c r="N26" s="34" t="s">
        <v>68</v>
      </c>
      <c r="O26" s="34" t="s">
        <v>68</v>
      </c>
      <c r="P26" s="34" t="s">
        <v>70</v>
      </c>
      <c r="Q26" s="34" t="s">
        <v>35</v>
      </c>
      <c r="R26" s="34" t="s">
        <v>35</v>
      </c>
      <c r="S26" s="34" t="s">
        <v>35</v>
      </c>
      <c r="T26" s="34">
        <f>SUM(T27:T28)</f>
        <v>42</v>
      </c>
      <c r="U26" s="34">
        <f>SUM(U27:U28)</f>
        <v>23</v>
      </c>
    </row>
    <row r="27" spans="1:53" ht="16.5">
      <c r="A27" s="11">
        <v>95</v>
      </c>
      <c r="B27" s="12" t="s">
        <v>48</v>
      </c>
      <c r="C27" s="13">
        <f>D27+E27</f>
        <v>116</v>
      </c>
      <c r="D27" s="13">
        <f>F27+H27+J27+T27</f>
        <v>75</v>
      </c>
      <c r="E27" s="13">
        <f>G27+I27+K27+U27</f>
        <v>41</v>
      </c>
      <c r="F27" s="35">
        <v>24</v>
      </c>
      <c r="G27" s="35">
        <v>12</v>
      </c>
      <c r="H27" s="35">
        <v>14</v>
      </c>
      <c r="I27" s="35">
        <v>10</v>
      </c>
      <c r="J27" s="35">
        <v>20</v>
      </c>
      <c r="K27" s="35">
        <v>14</v>
      </c>
      <c r="L27" s="35" t="s">
        <v>35</v>
      </c>
      <c r="M27" s="35" t="s">
        <v>35</v>
      </c>
      <c r="N27" s="35"/>
      <c r="O27" s="35"/>
      <c r="P27" s="35"/>
      <c r="Q27" s="35"/>
      <c r="R27" s="35"/>
      <c r="S27" s="35"/>
      <c r="T27" s="35">
        <v>17</v>
      </c>
      <c r="U27" s="13">
        <v>5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6.5">
      <c r="A28" s="11">
        <v>95</v>
      </c>
      <c r="B28" s="12" t="s">
        <v>49</v>
      </c>
      <c r="C28" s="13">
        <f>D28+E28</f>
        <v>93</v>
      </c>
      <c r="D28" s="13">
        <f>F28+H28+T28</f>
        <v>54</v>
      </c>
      <c r="E28" s="13">
        <f>G28+I28+U28</f>
        <v>39</v>
      </c>
      <c r="F28" s="35">
        <v>14</v>
      </c>
      <c r="G28" s="35">
        <v>11</v>
      </c>
      <c r="H28" s="35">
        <v>15</v>
      </c>
      <c r="I28" s="35">
        <v>10</v>
      </c>
      <c r="J28" s="35" t="s">
        <v>35</v>
      </c>
      <c r="K28" s="35" t="s">
        <v>35</v>
      </c>
      <c r="L28" s="35" t="s">
        <v>35</v>
      </c>
      <c r="M28" s="35" t="s">
        <v>35</v>
      </c>
      <c r="N28" s="35"/>
      <c r="O28" s="35"/>
      <c r="P28" s="35"/>
      <c r="Q28" s="35"/>
      <c r="R28" s="35"/>
      <c r="S28" s="35"/>
      <c r="T28" s="35">
        <v>25</v>
      </c>
      <c r="U28" s="13">
        <v>18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6.5">
      <c r="A29" s="11">
        <v>95</v>
      </c>
      <c r="B29" s="12" t="s">
        <v>71</v>
      </c>
      <c r="C29" s="13">
        <f>D29+E29</f>
        <v>19</v>
      </c>
      <c r="D29" s="13">
        <f>F29+H29</f>
        <v>9</v>
      </c>
      <c r="E29" s="13">
        <f>G29+I29</f>
        <v>10</v>
      </c>
      <c r="F29" s="35">
        <v>6</v>
      </c>
      <c r="G29" s="35">
        <v>3</v>
      </c>
      <c r="H29" s="35">
        <v>3</v>
      </c>
      <c r="I29" s="35">
        <v>7</v>
      </c>
      <c r="J29" s="35" t="s">
        <v>35</v>
      </c>
      <c r="K29" s="35" t="s">
        <v>35</v>
      </c>
      <c r="L29" s="35" t="s">
        <v>35</v>
      </c>
      <c r="M29" s="35" t="s">
        <v>35</v>
      </c>
      <c r="N29" s="35"/>
      <c r="O29" s="35"/>
      <c r="P29" s="35"/>
      <c r="Q29" s="35"/>
      <c r="R29" s="35"/>
      <c r="S29" s="35"/>
      <c r="T29" s="35" t="s">
        <v>35</v>
      </c>
      <c r="U29" s="19" t="s">
        <v>50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6.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6.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6.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6.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6.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6.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6.5">
      <c r="A36" s="14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6.5">
      <c r="A37" s="14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6.5">
      <c r="A38" s="14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6.5">
      <c r="A39" s="14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6.5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6.5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6.5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1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14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14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14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14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14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14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14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14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14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14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14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4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4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4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4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4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4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4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4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14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14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14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14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14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14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14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14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14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14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14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14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14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14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14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14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14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14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14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14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14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14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14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14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14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14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14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14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14"/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14"/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14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14"/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14"/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14"/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14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14"/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14"/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14"/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14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14"/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14"/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14"/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14"/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14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14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14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14"/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14"/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4"/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14"/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14"/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14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14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14"/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14"/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14"/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14"/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14"/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14"/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14"/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14"/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4"/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14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14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14"/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14"/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14"/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14"/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14"/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14"/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14"/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14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14"/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14"/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4"/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14"/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14"/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14"/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14"/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14"/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14"/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14"/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14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14"/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14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14"/>
      <c r="B154" s="1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14"/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4"/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14"/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14"/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14"/>
      <c r="B159" s="1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14"/>
      <c r="B160" s="1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14"/>
      <c r="B161" s="1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14"/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14"/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14"/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14"/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14"/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14"/>
      <c r="B167" s="15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14"/>
      <c r="B168" s="15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4"/>
      <c r="B169" s="15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14"/>
      <c r="B170" s="15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14"/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14"/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14"/>
      <c r="B173" s="1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14"/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14"/>
      <c r="B175" s="15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14"/>
      <c r="B176" s="15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14"/>
      <c r="B177" s="15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14"/>
      <c r="B178" s="15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14"/>
      <c r="B179" s="15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14"/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14"/>
      <c r="B181" s="15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4"/>
      <c r="B182" s="15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14"/>
      <c r="B183" s="15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14"/>
      <c r="B184" s="15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14"/>
      <c r="B185" s="15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14"/>
      <c r="B186" s="15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14"/>
      <c r="B187" s="1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14"/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14"/>
      <c r="B189" s="15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14"/>
      <c r="B190" s="15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14"/>
      <c r="B191" s="15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14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14"/>
      <c r="B193" s="15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14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4"/>
      <c r="B195" s="15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14"/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14"/>
      <c r="B197" s="1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14"/>
      <c r="B198" s="15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14"/>
      <c r="B199" s="1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14"/>
      <c r="B200" s="1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14"/>
      <c r="B201" s="15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14"/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14"/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14"/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14"/>
      <c r="B205" s="15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14"/>
      <c r="B206" s="15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14"/>
      <c r="B207" s="15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14"/>
      <c r="B208" s="15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14"/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14"/>
      <c r="B210" s="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14"/>
      <c r="B211" s="15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14"/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14"/>
      <c r="B213" s="15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14"/>
      <c r="B214" s="15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14"/>
      <c r="B215" s="15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14"/>
      <c r="B216" s="15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14"/>
      <c r="B217" s="15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14"/>
      <c r="B218" s="15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14"/>
      <c r="B219" s="15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14"/>
      <c r="B220" s="15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14"/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14"/>
      <c r="B222" s="1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14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14"/>
      <c r="B224" s="15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14"/>
      <c r="B225" s="15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14"/>
      <c r="B226" s="15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14"/>
      <c r="B227" s="15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14"/>
      <c r="B228" s="15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14"/>
      <c r="B229" s="15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14"/>
      <c r="B230" s="15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14"/>
      <c r="B231" s="15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14"/>
      <c r="B232" s="15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14"/>
      <c r="B233" s="15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14"/>
      <c r="B234" s="15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14"/>
      <c r="B235" s="15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14"/>
      <c r="B236" s="15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14"/>
      <c r="B237" s="15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14"/>
      <c r="B238" s="1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14"/>
      <c r="B239" s="15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14"/>
      <c r="B240" s="15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14"/>
      <c r="B241" s="15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14"/>
      <c r="B242" s="15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14"/>
      <c r="B243" s="15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14"/>
      <c r="B244" s="15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14"/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14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14"/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14"/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14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14"/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14"/>
      <c r="B251" s="15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14"/>
      <c r="B252" s="15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14"/>
      <c r="B253" s="15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14"/>
      <c r="B254" s="15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14"/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14"/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14"/>
      <c r="B257" s="15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14"/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14"/>
      <c r="B259" s="15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14"/>
      <c r="B260" s="15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14"/>
      <c r="B261" s="15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14"/>
      <c r="B262" s="15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14"/>
      <c r="B263" s="15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14"/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14"/>
      <c r="B265" s="15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14"/>
      <c r="B266" s="15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14"/>
      <c r="B267" s="15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14"/>
      <c r="B268" s="15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14"/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14"/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14"/>
      <c r="B271" s="15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14"/>
      <c r="B272" s="15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14"/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14"/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14"/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14"/>
      <c r="B276" s="15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14"/>
      <c r="B277" s="15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14"/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14"/>
      <c r="B279" s="15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14"/>
      <c r="B280" s="15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14"/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14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14"/>
      <c r="B283" s="15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14"/>
      <c r="B284" s="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14"/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14"/>
      <c r="B286" s="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14"/>
      <c r="B287" s="15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14"/>
      <c r="B288" s="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14"/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14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14"/>
      <c r="B291" s="15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14"/>
      <c r="B292" s="15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14"/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14"/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14"/>
      <c r="B295" s="15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14"/>
      <c r="B296" s="15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14"/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14"/>
      <c r="B298" s="15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14"/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14"/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14"/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14"/>
      <c r="B302" s="15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14"/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14"/>
      <c r="B304" s="15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14"/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14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14"/>
      <c r="B307" s="15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14"/>
      <c r="B308" s="15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14"/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14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14"/>
      <c r="B311" s="15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14"/>
      <c r="B312" s="15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14"/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14"/>
      <c r="B314" s="15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14"/>
      <c r="B315" s="15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14"/>
      <c r="B316" s="15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14"/>
      <c r="B317" s="15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14"/>
      <c r="B318" s="15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14"/>
      <c r="B319" s="15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14"/>
      <c r="B320" s="15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14"/>
      <c r="B321" s="15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14"/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14"/>
      <c r="B323" s="15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14"/>
      <c r="B324" s="15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14"/>
      <c r="B325" s="15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14"/>
      <c r="B326" s="15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14"/>
      <c r="B327" s="15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14"/>
      <c r="B328" s="15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14"/>
      <c r="B329" s="15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14"/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14"/>
      <c r="B331" s="15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14"/>
      <c r="B332" s="15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14"/>
      <c r="B333" s="15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14"/>
      <c r="B334" s="15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14"/>
      <c r="B335" s="15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14"/>
      <c r="B336" s="15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14"/>
      <c r="B337" s="15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14"/>
      <c r="B338" s="15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14"/>
      <c r="B339" s="15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14"/>
      <c r="B340" s="15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14"/>
      <c r="B341" s="15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14"/>
      <c r="B342" s="15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14"/>
      <c r="B343" s="15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14"/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14"/>
      <c r="B345" s="15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14"/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14"/>
      <c r="B347" s="15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14"/>
      <c r="B348" s="15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14"/>
      <c r="B349" s="15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14"/>
      <c r="B350" s="15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14"/>
      <c r="B351" s="15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14"/>
      <c r="B352" s="15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14"/>
      <c r="B353" s="15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14"/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14"/>
      <c r="B355" s="15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14"/>
      <c r="B356" s="15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14"/>
      <c r="B357" s="15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14"/>
      <c r="B358" s="15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14"/>
      <c r="B359" s="15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14"/>
      <c r="B360" s="15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14"/>
      <c r="B361" s="15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14"/>
      <c r="B362" s="15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14"/>
      <c r="B363" s="15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14"/>
      <c r="B364" s="15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14"/>
      <c r="B365" s="15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14"/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14"/>
      <c r="B367" s="15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14"/>
      <c r="B368" s="15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14"/>
      <c r="B369" s="15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14"/>
      <c r="B370" s="15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14"/>
      <c r="B371" s="15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14"/>
      <c r="B372" s="15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14"/>
      <c r="B373" s="15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14"/>
      <c r="B374" s="15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14"/>
      <c r="B375" s="15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14"/>
      <c r="B376" s="15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14"/>
      <c r="B377" s="15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14"/>
      <c r="B378" s="15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14"/>
      <c r="B379" s="15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14"/>
      <c r="B380" s="15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14"/>
      <c r="B381" s="15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14"/>
      <c r="B382" s="15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14"/>
      <c r="B383" s="15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14"/>
      <c r="B384" s="15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14"/>
      <c r="B385" s="15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14"/>
      <c r="B386" s="15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14"/>
      <c r="B387" s="15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14"/>
      <c r="B388" s="15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14"/>
      <c r="B389" s="15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14"/>
      <c r="B390" s="15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14"/>
      <c r="B391" s="15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14"/>
      <c r="B392" s="15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14"/>
      <c r="B393" s="15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14"/>
      <c r="B394" s="15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14"/>
      <c r="B395" s="15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14"/>
      <c r="B396" s="15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14"/>
      <c r="B397" s="15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14"/>
      <c r="B398" s="15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14"/>
      <c r="B399" s="15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14"/>
      <c r="B400" s="15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14"/>
      <c r="B401" s="15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14"/>
      <c r="B402" s="15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14"/>
      <c r="B403" s="15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14"/>
      <c r="B404" s="15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14"/>
      <c r="B405" s="15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14"/>
      <c r="B406" s="15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14"/>
      <c r="B407" s="15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14"/>
      <c r="B408" s="15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14"/>
      <c r="B409" s="15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14"/>
      <c r="B410" s="15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14"/>
      <c r="B411" s="15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14"/>
      <c r="B412" s="15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14"/>
      <c r="B413" s="15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14"/>
      <c r="B414" s="15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14"/>
      <c r="B415" s="15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14"/>
      <c r="B416" s="15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14"/>
      <c r="B417" s="15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14"/>
      <c r="B418" s="15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14"/>
      <c r="B419" s="15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14"/>
      <c r="B420" s="15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14"/>
      <c r="B421" s="15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14"/>
      <c r="B422" s="15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14"/>
      <c r="B423" s="15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14"/>
      <c r="B424" s="15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14"/>
      <c r="B425" s="15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14"/>
      <c r="B426" s="15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14"/>
      <c r="B427" s="15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14"/>
      <c r="B428" s="15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14"/>
      <c r="B429" s="15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14"/>
      <c r="B430" s="15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14"/>
      <c r="B431" s="15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14"/>
      <c r="B432" s="15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14"/>
      <c r="B433" s="15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14"/>
      <c r="B434" s="15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14"/>
      <c r="B435" s="15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14"/>
      <c r="B436" s="15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14"/>
      <c r="B437" s="15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14"/>
      <c r="B438" s="15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14"/>
      <c r="B439" s="15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14"/>
      <c r="B440" s="15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14"/>
      <c r="B441" s="15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14"/>
      <c r="B442" s="15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14"/>
      <c r="B443" s="15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14"/>
      <c r="B444" s="15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14"/>
      <c r="B445" s="15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14"/>
      <c r="B446" s="15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14"/>
      <c r="B447" s="15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14"/>
      <c r="B448" s="15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14"/>
      <c r="B449" s="15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14"/>
      <c r="B450" s="15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14"/>
      <c r="B451" s="15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14"/>
      <c r="B452" s="15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14"/>
      <c r="B453" s="15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14"/>
      <c r="B454" s="15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14"/>
      <c r="B455" s="15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14"/>
      <c r="B456" s="15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14"/>
      <c r="B457" s="15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14"/>
      <c r="B458" s="15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14"/>
      <c r="B459" s="15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14"/>
      <c r="B460" s="15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14"/>
      <c r="B461" s="15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14"/>
      <c r="B462" s="15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14"/>
      <c r="B463" s="15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14"/>
      <c r="B464" s="15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14"/>
      <c r="B465" s="15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14"/>
      <c r="B466" s="15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14"/>
      <c r="B467" s="15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14"/>
      <c r="B468" s="15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14"/>
      <c r="B469" s="15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14"/>
      <c r="B470" s="15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14"/>
      <c r="B471" s="15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14"/>
      <c r="B472" s="15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14"/>
      <c r="B473" s="15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14"/>
      <c r="B474" s="15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14"/>
      <c r="B475" s="15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14"/>
      <c r="B476" s="15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14"/>
      <c r="B477" s="15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14"/>
      <c r="B478" s="15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14"/>
      <c r="B479" s="15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14"/>
      <c r="B480" s="15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14"/>
      <c r="B481" s="15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14"/>
      <c r="B482" s="15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14"/>
      <c r="B483" s="15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14"/>
      <c r="B484" s="15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14"/>
      <c r="B485" s="15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14"/>
      <c r="B486" s="15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14"/>
      <c r="B487" s="15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14"/>
      <c r="B488" s="15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14"/>
      <c r="B489" s="15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14"/>
      <c r="B490" s="15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14"/>
      <c r="B491" s="15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14"/>
      <c r="B492" s="15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14"/>
      <c r="B493" s="15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14"/>
      <c r="B494" s="15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14"/>
      <c r="B495" s="15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14"/>
      <c r="B496" s="15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14"/>
      <c r="B497" s="15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14"/>
      <c r="B498" s="15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14"/>
      <c r="B499" s="15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14"/>
      <c r="B500" s="15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14"/>
      <c r="B501" s="15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14"/>
      <c r="B502" s="15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14"/>
      <c r="B503" s="15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14"/>
      <c r="B504" s="15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14"/>
      <c r="B505" s="15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14"/>
      <c r="B506" s="15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14"/>
      <c r="B507" s="15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14"/>
      <c r="B508" s="15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14"/>
      <c r="B509" s="15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14"/>
      <c r="B510" s="15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14"/>
      <c r="B511" s="15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14"/>
      <c r="B512" s="15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14"/>
      <c r="B513" s="15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14"/>
      <c r="B514" s="15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14"/>
      <c r="B515" s="15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14"/>
      <c r="B516" s="15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14"/>
      <c r="B517" s="15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14"/>
      <c r="B518" s="15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14"/>
      <c r="B519" s="15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14"/>
      <c r="B520" s="15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14"/>
      <c r="B521" s="15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14"/>
      <c r="B522" s="15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14"/>
      <c r="B523" s="15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14"/>
      <c r="B524" s="15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14"/>
      <c r="B525" s="15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14"/>
      <c r="B526" s="15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14"/>
      <c r="B527" s="15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14"/>
      <c r="B528" s="15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14"/>
      <c r="B529" s="15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14"/>
      <c r="B530" s="15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14"/>
      <c r="B531" s="15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14"/>
      <c r="B532" s="15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14"/>
      <c r="B533" s="15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14"/>
      <c r="B534" s="15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14"/>
      <c r="B535" s="15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14"/>
      <c r="B536" s="15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14"/>
      <c r="B537" s="15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14"/>
      <c r="B538" s="15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14"/>
      <c r="B539" s="15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14"/>
      <c r="B540" s="15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14"/>
      <c r="B541" s="15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14"/>
      <c r="B542" s="15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14"/>
      <c r="B543" s="15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14"/>
      <c r="B544" s="15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14"/>
      <c r="B545" s="15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14"/>
      <c r="B546" s="15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14"/>
      <c r="B547" s="15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14"/>
      <c r="B548" s="15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14"/>
      <c r="B549" s="15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14"/>
      <c r="B550" s="15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14"/>
      <c r="B551" s="15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14"/>
      <c r="B552" s="15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14"/>
      <c r="B553" s="15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14"/>
      <c r="B554" s="15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14"/>
      <c r="B555" s="15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14"/>
      <c r="B556" s="15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14"/>
      <c r="B557" s="15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14"/>
      <c r="B558" s="15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14"/>
      <c r="B559" s="15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14"/>
      <c r="B560" s="15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14"/>
      <c r="B561" s="15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14"/>
      <c r="B562" s="15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14"/>
      <c r="B563" s="15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14"/>
      <c r="B564" s="15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14"/>
      <c r="B565" s="15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14"/>
      <c r="B566" s="15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14"/>
      <c r="B567" s="15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14"/>
      <c r="B568" s="15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14"/>
      <c r="B569" s="15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14"/>
      <c r="B570" s="15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14"/>
      <c r="B571" s="15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14"/>
      <c r="B572" s="15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14"/>
      <c r="B573" s="15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14"/>
      <c r="B574" s="15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14"/>
      <c r="B575" s="15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14"/>
      <c r="B576" s="15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14"/>
      <c r="B577" s="15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14"/>
      <c r="B578" s="15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14"/>
      <c r="B579" s="15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14"/>
      <c r="B580" s="15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14"/>
      <c r="B581" s="15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14"/>
      <c r="B582" s="15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14"/>
      <c r="B583" s="15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14"/>
      <c r="B584" s="15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14"/>
      <c r="B585" s="15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14"/>
      <c r="B586" s="15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14"/>
      <c r="B587" s="15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14"/>
      <c r="B588" s="15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14"/>
      <c r="B589" s="15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14"/>
      <c r="B590" s="15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14"/>
      <c r="B591" s="15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14"/>
      <c r="B592" s="15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14"/>
      <c r="B593" s="15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14"/>
      <c r="B594" s="15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14"/>
      <c r="B595" s="15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14"/>
      <c r="B596" s="15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14"/>
      <c r="B597" s="15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14"/>
      <c r="B598" s="15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14"/>
      <c r="B599" s="15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14"/>
      <c r="B600" s="15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14"/>
      <c r="B601" s="15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14"/>
      <c r="B602" s="15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14"/>
      <c r="B603" s="15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14"/>
      <c r="B604" s="15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14"/>
      <c r="B605" s="15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14"/>
      <c r="B606" s="15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14"/>
      <c r="B607" s="15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14"/>
      <c r="B608" s="15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14"/>
      <c r="B609" s="15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14"/>
      <c r="B610" s="15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14"/>
      <c r="B611" s="15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14"/>
      <c r="B612" s="15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14"/>
      <c r="B613" s="15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14"/>
      <c r="B614" s="15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14"/>
      <c r="B615" s="15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14"/>
      <c r="B616" s="15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14"/>
      <c r="B617" s="15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14"/>
      <c r="B618" s="15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14"/>
      <c r="B619" s="15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14"/>
      <c r="B620" s="15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14"/>
      <c r="B621" s="15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14"/>
      <c r="B622" s="15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14"/>
      <c r="B623" s="15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14"/>
      <c r="B624" s="15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14"/>
      <c r="B625" s="15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14"/>
      <c r="B626" s="15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14"/>
      <c r="B627" s="15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14"/>
      <c r="B628" s="15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14"/>
      <c r="B629" s="15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14"/>
      <c r="B630" s="15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14"/>
      <c r="B631" s="15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14"/>
      <c r="B632" s="15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14"/>
      <c r="B633" s="15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14"/>
      <c r="B634" s="15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14"/>
      <c r="B635" s="15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14"/>
      <c r="B636" s="15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14"/>
      <c r="B637" s="15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14"/>
      <c r="B638" s="15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14"/>
      <c r="B639" s="15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14"/>
      <c r="B640" s="15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14"/>
      <c r="B641" s="15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14"/>
      <c r="B642" s="15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14"/>
      <c r="B643" s="15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14"/>
      <c r="B644" s="15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14"/>
      <c r="B645" s="15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14"/>
      <c r="B646" s="15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14"/>
      <c r="B647" s="15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14"/>
      <c r="B648" s="15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14"/>
      <c r="B649" s="15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14"/>
      <c r="B650" s="15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14"/>
      <c r="B651" s="15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14"/>
      <c r="B652" s="15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14"/>
      <c r="B653" s="15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14"/>
      <c r="B654" s="15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14"/>
      <c r="B655" s="15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14"/>
      <c r="B656" s="15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14"/>
      <c r="B657" s="15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14"/>
      <c r="B658" s="15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14"/>
      <c r="B659" s="15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14"/>
      <c r="B660" s="15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14"/>
      <c r="B661" s="15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14"/>
      <c r="B662" s="15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14"/>
      <c r="B663" s="15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14"/>
      <c r="B664" s="15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14"/>
      <c r="B665" s="15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14"/>
      <c r="B666" s="15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14"/>
      <c r="B667" s="15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14"/>
      <c r="B668" s="15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14"/>
      <c r="B669" s="15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14"/>
      <c r="B670" s="15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14"/>
      <c r="B671" s="15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14"/>
      <c r="B672" s="15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14"/>
      <c r="B673" s="15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14"/>
      <c r="B674" s="15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14"/>
      <c r="B675" s="15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14"/>
      <c r="B676" s="15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14"/>
      <c r="B677" s="15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14"/>
      <c r="B678" s="15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14"/>
      <c r="B679" s="15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14"/>
      <c r="B680" s="15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14"/>
      <c r="B681" s="15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14"/>
      <c r="B682" s="15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14"/>
      <c r="B683" s="15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14"/>
      <c r="B684" s="15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14"/>
      <c r="B685" s="15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14"/>
      <c r="B686" s="15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14"/>
      <c r="B687" s="15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14"/>
      <c r="B688" s="15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14"/>
      <c r="B689" s="15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14"/>
      <c r="B690" s="15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14"/>
      <c r="B691" s="15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14"/>
      <c r="B692" s="15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14"/>
      <c r="B693" s="15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14"/>
      <c r="B694" s="15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14"/>
      <c r="B695" s="15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14"/>
      <c r="B696" s="15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14"/>
      <c r="B697" s="15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14"/>
      <c r="B698" s="15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14"/>
      <c r="B699" s="15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14"/>
      <c r="B700" s="15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14"/>
      <c r="B701" s="15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14"/>
      <c r="B702" s="15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14"/>
      <c r="B703" s="15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14"/>
      <c r="B704" s="15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14"/>
      <c r="B705" s="15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14"/>
      <c r="B706" s="15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14"/>
      <c r="B707" s="15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14"/>
      <c r="B708" s="15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14"/>
      <c r="B709" s="15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14"/>
      <c r="B710" s="15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14"/>
      <c r="B711" s="15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14"/>
      <c r="B712" s="15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14"/>
      <c r="B713" s="15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14"/>
      <c r="B714" s="15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14"/>
      <c r="B715" s="15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14"/>
      <c r="B716" s="15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14"/>
      <c r="B717" s="15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14"/>
      <c r="B718" s="15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14"/>
      <c r="B719" s="15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14"/>
      <c r="B720" s="15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14"/>
      <c r="B721" s="15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14"/>
      <c r="B722" s="15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14"/>
      <c r="B723" s="15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14"/>
      <c r="B724" s="15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14"/>
      <c r="B725" s="15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14"/>
      <c r="B726" s="15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14"/>
      <c r="B727" s="15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14"/>
      <c r="B728" s="15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14"/>
      <c r="B729" s="15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14"/>
      <c r="B730" s="15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14"/>
      <c r="B731" s="15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14"/>
      <c r="B732" s="15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14"/>
      <c r="B733" s="15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14"/>
      <c r="B734" s="15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14"/>
      <c r="B735" s="15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14"/>
      <c r="B736" s="15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14"/>
      <c r="B737" s="15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14"/>
      <c r="B738" s="15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22:53" ht="16.5"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</sheetData>
  <mergeCells count="12"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33" right="0.42" top="0.6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440"/>
  <sheetViews>
    <sheetView workbookViewId="0" topLeftCell="A12">
      <selection activeCell="H36" sqref="H36"/>
    </sheetView>
  </sheetViews>
  <sheetFormatPr defaultColWidth="9.00390625" defaultRowHeight="16.5"/>
  <cols>
    <col min="1" max="1" width="4.625" style="17" customWidth="1"/>
    <col min="2" max="2" width="26.875" style="18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19.5" customHeight="1" thickBot="1">
      <c r="A1" s="23" t="s">
        <v>73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ht="15" customHeight="1">
      <c r="A2" s="26" t="s">
        <v>0</v>
      </c>
      <c r="B2" s="28" t="s">
        <v>1</v>
      </c>
      <c r="C2" s="22" t="s">
        <v>2</v>
      </c>
      <c r="D2" s="22"/>
      <c r="E2" s="22"/>
      <c r="F2" s="22" t="s">
        <v>3</v>
      </c>
      <c r="G2" s="22"/>
      <c r="H2" s="22" t="s">
        <v>4</v>
      </c>
      <c r="I2" s="22"/>
      <c r="J2" s="22" t="s">
        <v>5</v>
      </c>
      <c r="K2" s="22"/>
      <c r="L2" s="22" t="s">
        <v>6</v>
      </c>
      <c r="M2" s="22"/>
      <c r="N2" s="22" t="s">
        <v>7</v>
      </c>
      <c r="O2" s="22"/>
      <c r="P2" s="22" t="s">
        <v>8</v>
      </c>
      <c r="Q2" s="22"/>
      <c r="R2" s="22" t="s">
        <v>9</v>
      </c>
      <c r="S2" s="22"/>
      <c r="T2" s="22" t="s">
        <v>10</v>
      </c>
      <c r="U2" s="22"/>
    </row>
    <row r="3" spans="1:21" ht="15" customHeight="1">
      <c r="A3" s="27"/>
      <c r="B3" s="29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5" customHeight="1" thickBot="1">
      <c r="A4" s="3" t="s">
        <v>14</v>
      </c>
      <c r="B4" s="4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21" s="7" customFormat="1" ht="15" customHeight="1">
      <c r="A5" s="30">
        <v>95</v>
      </c>
      <c r="B5" s="31" t="s">
        <v>54</v>
      </c>
      <c r="C5" s="32">
        <f>C6+C21+C38</f>
        <v>2681</v>
      </c>
      <c r="D5" s="32">
        <f aca="true" t="shared" si="0" ref="D5:M5">D6+D21+D38</f>
        <v>894</v>
      </c>
      <c r="E5" s="32">
        <f t="shared" si="0"/>
        <v>1787</v>
      </c>
      <c r="F5" s="32">
        <f t="shared" si="0"/>
        <v>215</v>
      </c>
      <c r="G5" s="32">
        <f t="shared" si="0"/>
        <v>503</v>
      </c>
      <c r="H5" s="32">
        <f t="shared" si="0"/>
        <v>213</v>
      </c>
      <c r="I5" s="32">
        <f t="shared" si="0"/>
        <v>430</v>
      </c>
      <c r="J5" s="32">
        <f t="shared" si="0"/>
        <v>126</v>
      </c>
      <c r="K5" s="32">
        <f t="shared" si="0"/>
        <v>380</v>
      </c>
      <c r="L5" s="32">
        <f t="shared" si="0"/>
        <v>169</v>
      </c>
      <c r="M5" s="32">
        <f t="shared" si="0"/>
        <v>328</v>
      </c>
      <c r="N5" s="33" t="s">
        <v>50</v>
      </c>
      <c r="O5" s="33" t="s">
        <v>50</v>
      </c>
      <c r="P5" s="33" t="s">
        <v>50</v>
      </c>
      <c r="Q5" s="33" t="s">
        <v>50</v>
      </c>
      <c r="R5" s="33" t="s">
        <v>50</v>
      </c>
      <c r="S5" s="33" t="s">
        <v>50</v>
      </c>
      <c r="T5" s="32">
        <f>T6+T21</f>
        <v>171</v>
      </c>
      <c r="U5" s="32">
        <f>U6+U21</f>
        <v>146</v>
      </c>
    </row>
    <row r="6" spans="1:21" s="7" customFormat="1" ht="15" customHeight="1">
      <c r="A6" s="8">
        <v>95</v>
      </c>
      <c r="B6" s="9" t="s">
        <v>53</v>
      </c>
      <c r="C6" s="34">
        <f>SUM(C7:C20)</f>
        <v>2220</v>
      </c>
      <c r="D6" s="34">
        <f aca="true" t="shared" si="1" ref="D6:U6">SUM(D7:D20)</f>
        <v>666</v>
      </c>
      <c r="E6" s="34">
        <f t="shared" si="1"/>
        <v>1554</v>
      </c>
      <c r="F6" s="34">
        <f t="shared" si="1"/>
        <v>143</v>
      </c>
      <c r="G6" s="34">
        <f t="shared" si="1"/>
        <v>394</v>
      </c>
      <c r="H6" s="34">
        <f t="shared" si="1"/>
        <v>139</v>
      </c>
      <c r="I6" s="34">
        <f t="shared" si="1"/>
        <v>369</v>
      </c>
      <c r="J6" s="34">
        <f t="shared" si="1"/>
        <v>126</v>
      </c>
      <c r="K6" s="34">
        <f t="shared" si="1"/>
        <v>380</v>
      </c>
      <c r="L6" s="34">
        <f t="shared" si="1"/>
        <v>169</v>
      </c>
      <c r="M6" s="34">
        <f t="shared" si="1"/>
        <v>328</v>
      </c>
      <c r="N6" s="34" t="s">
        <v>68</v>
      </c>
      <c r="O6" s="34" t="s">
        <v>68</v>
      </c>
      <c r="P6" s="34" t="s">
        <v>68</v>
      </c>
      <c r="Q6" s="34" t="s">
        <v>68</v>
      </c>
      <c r="R6" s="34" t="s">
        <v>68</v>
      </c>
      <c r="S6" s="34" t="s">
        <v>68</v>
      </c>
      <c r="T6" s="34">
        <f t="shared" si="1"/>
        <v>89</v>
      </c>
      <c r="U6" s="34">
        <f t="shared" si="1"/>
        <v>83</v>
      </c>
    </row>
    <row r="7" spans="1:53" ht="15" customHeight="1">
      <c r="A7" s="11">
        <v>95</v>
      </c>
      <c r="B7" s="12" t="s">
        <v>36</v>
      </c>
      <c r="C7" s="35">
        <f>SUM(D7:E7)</f>
        <v>146</v>
      </c>
      <c r="D7" s="35">
        <f>F7+H7+J7+L7+T7</f>
        <v>44</v>
      </c>
      <c r="E7" s="35">
        <f>G7+I7+K7+M7+U7</f>
        <v>102</v>
      </c>
      <c r="F7" s="35">
        <v>10</v>
      </c>
      <c r="G7" s="35">
        <v>22</v>
      </c>
      <c r="H7" s="35">
        <v>7</v>
      </c>
      <c r="I7" s="35">
        <v>27</v>
      </c>
      <c r="J7" s="35">
        <v>8</v>
      </c>
      <c r="K7" s="35">
        <v>29</v>
      </c>
      <c r="L7" s="35">
        <v>13</v>
      </c>
      <c r="M7" s="35">
        <v>17</v>
      </c>
      <c r="N7" s="13"/>
      <c r="O7" s="13"/>
      <c r="P7" s="13"/>
      <c r="Q7" s="13"/>
      <c r="R7" s="13"/>
      <c r="S7" s="13"/>
      <c r="T7" s="35">
        <v>6</v>
      </c>
      <c r="U7" s="35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5" customHeight="1">
      <c r="A8" s="11">
        <v>95</v>
      </c>
      <c r="B8" s="12" t="s">
        <v>37</v>
      </c>
      <c r="C8" s="35">
        <f aca="true" t="shared" si="2" ref="C8:C20">SUM(D8:E8)</f>
        <v>152</v>
      </c>
      <c r="D8" s="35">
        <f aca="true" t="shared" si="3" ref="D8:D20">F8+H8+J8+L8+T8</f>
        <v>61</v>
      </c>
      <c r="E8" s="35">
        <f aca="true" t="shared" si="4" ref="E8:E20">G8+I8+K8+M8+U8</f>
        <v>91</v>
      </c>
      <c r="F8" s="35">
        <v>13</v>
      </c>
      <c r="G8" s="35">
        <v>22</v>
      </c>
      <c r="H8" s="35">
        <v>15</v>
      </c>
      <c r="I8" s="35">
        <v>21</v>
      </c>
      <c r="J8" s="35">
        <v>14</v>
      </c>
      <c r="K8" s="35">
        <v>21</v>
      </c>
      <c r="L8" s="35">
        <v>12</v>
      </c>
      <c r="M8" s="35">
        <v>24</v>
      </c>
      <c r="N8" s="13"/>
      <c r="O8" s="13"/>
      <c r="P8" s="13"/>
      <c r="Q8" s="13"/>
      <c r="R8" s="13"/>
      <c r="S8" s="13"/>
      <c r="T8" s="35">
        <v>7</v>
      </c>
      <c r="U8" s="35">
        <v>3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>
      <c r="A9" s="11">
        <v>95</v>
      </c>
      <c r="B9" s="12" t="s">
        <v>45</v>
      </c>
      <c r="C9" s="35">
        <f t="shared" si="2"/>
        <v>138</v>
      </c>
      <c r="D9" s="35">
        <f t="shared" si="3"/>
        <v>43</v>
      </c>
      <c r="E9" s="35">
        <f t="shared" si="4"/>
        <v>95</v>
      </c>
      <c r="F9" s="35">
        <v>9</v>
      </c>
      <c r="G9" s="35">
        <v>23</v>
      </c>
      <c r="H9" s="35">
        <v>9</v>
      </c>
      <c r="I9" s="35">
        <v>25</v>
      </c>
      <c r="J9" s="35">
        <v>9</v>
      </c>
      <c r="K9" s="35">
        <v>20</v>
      </c>
      <c r="L9" s="35">
        <v>10</v>
      </c>
      <c r="M9" s="35">
        <v>21</v>
      </c>
      <c r="N9" s="13"/>
      <c r="O9" s="13"/>
      <c r="P9" s="13"/>
      <c r="Q9" s="13"/>
      <c r="R9" s="13"/>
      <c r="S9" s="13"/>
      <c r="T9" s="35">
        <v>6</v>
      </c>
      <c r="U9" s="35">
        <v>6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5" customHeight="1">
      <c r="A10" s="11">
        <v>95</v>
      </c>
      <c r="B10" s="12" t="s">
        <v>52</v>
      </c>
      <c r="C10" s="35">
        <f t="shared" si="2"/>
        <v>121</v>
      </c>
      <c r="D10" s="35">
        <f t="shared" si="3"/>
        <v>33</v>
      </c>
      <c r="E10" s="35">
        <f t="shared" si="4"/>
        <v>88</v>
      </c>
      <c r="F10" s="35">
        <v>11</v>
      </c>
      <c r="G10" s="35">
        <v>19</v>
      </c>
      <c r="H10" s="35">
        <v>7</v>
      </c>
      <c r="I10" s="35">
        <v>20</v>
      </c>
      <c r="J10" s="35">
        <v>8</v>
      </c>
      <c r="K10" s="35">
        <v>19</v>
      </c>
      <c r="L10" s="35">
        <v>5</v>
      </c>
      <c r="M10" s="35">
        <v>23</v>
      </c>
      <c r="N10" s="13"/>
      <c r="O10" s="13"/>
      <c r="P10" s="13"/>
      <c r="Q10" s="13"/>
      <c r="R10" s="13"/>
      <c r="S10" s="13"/>
      <c r="T10" s="35">
        <v>2</v>
      </c>
      <c r="U10" s="35">
        <v>7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5" customHeight="1">
      <c r="A11" s="11">
        <v>95</v>
      </c>
      <c r="B11" s="12" t="s">
        <v>43</v>
      </c>
      <c r="C11" s="35">
        <f t="shared" si="2"/>
        <v>147</v>
      </c>
      <c r="D11" s="35">
        <f t="shared" si="3"/>
        <v>31</v>
      </c>
      <c r="E11" s="35">
        <f t="shared" si="4"/>
        <v>116</v>
      </c>
      <c r="F11" s="35">
        <v>5</v>
      </c>
      <c r="G11" s="35">
        <v>31</v>
      </c>
      <c r="H11" s="35">
        <v>9</v>
      </c>
      <c r="I11" s="35">
        <v>23</v>
      </c>
      <c r="J11" s="35">
        <v>4</v>
      </c>
      <c r="K11" s="35">
        <v>30</v>
      </c>
      <c r="L11" s="35">
        <v>8</v>
      </c>
      <c r="M11" s="35">
        <v>24</v>
      </c>
      <c r="N11" s="13"/>
      <c r="O11" s="13"/>
      <c r="P11" s="13"/>
      <c r="Q11" s="13"/>
      <c r="R11" s="13"/>
      <c r="S11" s="13"/>
      <c r="T11" s="35">
        <v>5</v>
      </c>
      <c r="U11" s="35">
        <v>8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5" customHeight="1">
      <c r="A12" s="11">
        <v>95</v>
      </c>
      <c r="B12" s="12" t="s">
        <v>38</v>
      </c>
      <c r="C12" s="35">
        <f t="shared" si="2"/>
        <v>134</v>
      </c>
      <c r="D12" s="35">
        <f t="shared" si="3"/>
        <v>30</v>
      </c>
      <c r="E12" s="35">
        <f t="shared" si="4"/>
        <v>104</v>
      </c>
      <c r="F12" s="35">
        <v>4</v>
      </c>
      <c r="G12" s="35">
        <v>29</v>
      </c>
      <c r="H12" s="35">
        <v>5</v>
      </c>
      <c r="I12" s="35">
        <v>28</v>
      </c>
      <c r="J12" s="35">
        <v>4</v>
      </c>
      <c r="K12" s="35">
        <v>25</v>
      </c>
      <c r="L12" s="35">
        <v>10</v>
      </c>
      <c r="M12" s="35">
        <v>21</v>
      </c>
      <c r="N12" s="13"/>
      <c r="O12" s="13"/>
      <c r="P12" s="13"/>
      <c r="Q12" s="13"/>
      <c r="R12" s="13"/>
      <c r="S12" s="13"/>
      <c r="T12" s="35">
        <v>7</v>
      </c>
      <c r="U12" s="35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5" customHeight="1">
      <c r="A13" s="11">
        <v>95</v>
      </c>
      <c r="B13" s="12" t="s">
        <v>47</v>
      </c>
      <c r="C13" s="35">
        <f t="shared" si="2"/>
        <v>123</v>
      </c>
      <c r="D13" s="35">
        <f>F13+H13+J13+L13</f>
        <v>36</v>
      </c>
      <c r="E13" s="35">
        <f>G13+I13+K13+M13</f>
        <v>87</v>
      </c>
      <c r="F13" s="35">
        <v>7</v>
      </c>
      <c r="G13" s="35">
        <v>27</v>
      </c>
      <c r="H13" s="35">
        <v>9</v>
      </c>
      <c r="I13" s="35">
        <v>24</v>
      </c>
      <c r="J13" s="35">
        <v>9</v>
      </c>
      <c r="K13" s="35">
        <v>19</v>
      </c>
      <c r="L13" s="35">
        <v>11</v>
      </c>
      <c r="M13" s="35">
        <v>17</v>
      </c>
      <c r="N13" s="13"/>
      <c r="O13" s="13"/>
      <c r="P13" s="13"/>
      <c r="Q13" s="13"/>
      <c r="R13" s="13"/>
      <c r="S13" s="13"/>
      <c r="T13" s="35" t="s">
        <v>35</v>
      </c>
      <c r="U13" s="35" t="s">
        <v>35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5" customHeight="1">
      <c r="A14" s="11">
        <v>95</v>
      </c>
      <c r="B14" s="12" t="s">
        <v>42</v>
      </c>
      <c r="C14" s="35">
        <f t="shared" si="2"/>
        <v>167</v>
      </c>
      <c r="D14" s="35">
        <f t="shared" si="3"/>
        <v>62</v>
      </c>
      <c r="E14" s="35">
        <f t="shared" si="4"/>
        <v>105</v>
      </c>
      <c r="F14" s="35">
        <v>11</v>
      </c>
      <c r="G14" s="35">
        <v>31</v>
      </c>
      <c r="H14" s="35">
        <v>14</v>
      </c>
      <c r="I14" s="35">
        <v>22</v>
      </c>
      <c r="J14" s="35">
        <v>10</v>
      </c>
      <c r="K14" s="35">
        <v>29</v>
      </c>
      <c r="L14" s="35">
        <v>17</v>
      </c>
      <c r="M14" s="35">
        <v>19</v>
      </c>
      <c r="N14" s="13"/>
      <c r="O14" s="13"/>
      <c r="P14" s="13"/>
      <c r="Q14" s="13"/>
      <c r="R14" s="13"/>
      <c r="S14" s="13"/>
      <c r="T14" s="35">
        <v>10</v>
      </c>
      <c r="U14" s="35">
        <v>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5" customHeight="1">
      <c r="A15" s="11">
        <v>95</v>
      </c>
      <c r="B15" s="12" t="s">
        <v>44</v>
      </c>
      <c r="C15" s="35">
        <f t="shared" si="2"/>
        <v>192</v>
      </c>
      <c r="D15" s="35">
        <f t="shared" si="3"/>
        <v>71</v>
      </c>
      <c r="E15" s="35">
        <f t="shared" si="4"/>
        <v>121</v>
      </c>
      <c r="F15" s="35">
        <v>18</v>
      </c>
      <c r="G15" s="35">
        <v>30</v>
      </c>
      <c r="H15" s="35">
        <v>12</v>
      </c>
      <c r="I15" s="35">
        <v>29</v>
      </c>
      <c r="J15" s="35">
        <v>12</v>
      </c>
      <c r="K15" s="35">
        <v>35</v>
      </c>
      <c r="L15" s="35">
        <v>24</v>
      </c>
      <c r="M15" s="35">
        <v>25</v>
      </c>
      <c r="N15" s="13"/>
      <c r="O15" s="19" t="s">
        <v>50</v>
      </c>
      <c r="P15" s="13"/>
      <c r="Q15" s="13"/>
      <c r="R15" s="13"/>
      <c r="S15" s="13"/>
      <c r="T15" s="35">
        <v>5</v>
      </c>
      <c r="U15" s="35">
        <v>2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5" customHeight="1">
      <c r="A16" s="11">
        <v>95</v>
      </c>
      <c r="B16" s="12" t="s">
        <v>46</v>
      </c>
      <c r="C16" s="35">
        <f t="shared" si="2"/>
        <v>169</v>
      </c>
      <c r="D16" s="35">
        <f t="shared" si="3"/>
        <v>46</v>
      </c>
      <c r="E16" s="35">
        <f t="shared" si="4"/>
        <v>123</v>
      </c>
      <c r="F16" s="35">
        <v>9</v>
      </c>
      <c r="G16" s="35">
        <v>33</v>
      </c>
      <c r="H16" s="35">
        <v>9</v>
      </c>
      <c r="I16" s="35">
        <v>27</v>
      </c>
      <c r="J16" s="35">
        <v>8</v>
      </c>
      <c r="K16" s="35">
        <v>33</v>
      </c>
      <c r="L16" s="35">
        <v>14</v>
      </c>
      <c r="M16" s="35">
        <v>27</v>
      </c>
      <c r="N16" s="13"/>
      <c r="O16" s="13"/>
      <c r="P16" s="13"/>
      <c r="Q16" s="13"/>
      <c r="R16" s="13"/>
      <c r="S16" s="13"/>
      <c r="T16" s="35">
        <v>6</v>
      </c>
      <c r="U16" s="35">
        <v>3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5" customHeight="1">
      <c r="A17" s="11">
        <v>95</v>
      </c>
      <c r="B17" s="12" t="s">
        <v>39</v>
      </c>
      <c r="C17" s="35">
        <f t="shared" si="2"/>
        <v>260</v>
      </c>
      <c r="D17" s="35">
        <f t="shared" si="3"/>
        <v>61</v>
      </c>
      <c r="E17" s="35">
        <f t="shared" si="4"/>
        <v>199</v>
      </c>
      <c r="F17" s="35">
        <v>13</v>
      </c>
      <c r="G17" s="35">
        <v>53</v>
      </c>
      <c r="H17" s="35">
        <v>20</v>
      </c>
      <c r="I17" s="35">
        <v>45</v>
      </c>
      <c r="J17" s="35">
        <v>12</v>
      </c>
      <c r="K17" s="35">
        <v>44</v>
      </c>
      <c r="L17" s="35">
        <v>9</v>
      </c>
      <c r="M17" s="35">
        <v>46</v>
      </c>
      <c r="N17" s="13"/>
      <c r="O17" s="13"/>
      <c r="P17" s="13"/>
      <c r="Q17" s="13"/>
      <c r="R17" s="13"/>
      <c r="S17" s="13"/>
      <c r="T17" s="35">
        <v>7</v>
      </c>
      <c r="U17" s="35">
        <v>11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5" customHeight="1">
      <c r="A18" s="11">
        <v>95</v>
      </c>
      <c r="B18" s="12" t="s">
        <v>40</v>
      </c>
      <c r="C18" s="35">
        <f t="shared" si="2"/>
        <v>132</v>
      </c>
      <c r="D18" s="35">
        <f t="shared" si="3"/>
        <v>26</v>
      </c>
      <c r="E18" s="35">
        <f t="shared" si="4"/>
        <v>106</v>
      </c>
      <c r="F18" s="35">
        <v>8</v>
      </c>
      <c r="G18" s="35">
        <v>23</v>
      </c>
      <c r="H18" s="35">
        <v>4</v>
      </c>
      <c r="I18" s="35">
        <v>25</v>
      </c>
      <c r="J18" s="35">
        <v>4</v>
      </c>
      <c r="K18" s="35">
        <v>25</v>
      </c>
      <c r="L18" s="35">
        <v>7</v>
      </c>
      <c r="M18" s="35">
        <v>23</v>
      </c>
      <c r="N18" s="13"/>
      <c r="O18" s="13"/>
      <c r="P18" s="13"/>
      <c r="Q18" s="13"/>
      <c r="R18" s="13"/>
      <c r="S18" s="13"/>
      <c r="T18" s="35">
        <v>3</v>
      </c>
      <c r="U18" s="35">
        <v>10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5" customHeight="1">
      <c r="A19" s="11">
        <v>95</v>
      </c>
      <c r="B19" s="12" t="s">
        <v>41</v>
      </c>
      <c r="C19" s="35">
        <f t="shared" si="2"/>
        <v>149</v>
      </c>
      <c r="D19" s="35">
        <f t="shared" si="3"/>
        <v>25</v>
      </c>
      <c r="E19" s="35">
        <f t="shared" si="4"/>
        <v>124</v>
      </c>
      <c r="F19" s="35">
        <v>7</v>
      </c>
      <c r="G19" s="35">
        <v>29</v>
      </c>
      <c r="H19" s="35">
        <v>2</v>
      </c>
      <c r="I19" s="35">
        <v>33</v>
      </c>
      <c r="J19" s="35">
        <v>5</v>
      </c>
      <c r="K19" s="35">
        <v>31</v>
      </c>
      <c r="L19" s="35">
        <v>8</v>
      </c>
      <c r="M19" s="35">
        <v>19</v>
      </c>
      <c r="N19" s="13"/>
      <c r="O19" s="13"/>
      <c r="P19" s="13"/>
      <c r="Q19" s="13"/>
      <c r="R19" s="13"/>
      <c r="S19" s="13"/>
      <c r="T19" s="35">
        <v>3</v>
      </c>
      <c r="U19" s="35">
        <v>12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5" customHeight="1">
      <c r="A20" s="11">
        <v>95</v>
      </c>
      <c r="B20" s="12" t="s">
        <v>51</v>
      </c>
      <c r="C20" s="35">
        <f t="shared" si="2"/>
        <v>190</v>
      </c>
      <c r="D20" s="35">
        <f t="shared" si="3"/>
        <v>97</v>
      </c>
      <c r="E20" s="35">
        <f t="shared" si="4"/>
        <v>93</v>
      </c>
      <c r="F20" s="35">
        <v>18</v>
      </c>
      <c r="G20" s="35">
        <v>22</v>
      </c>
      <c r="H20" s="35">
        <v>17</v>
      </c>
      <c r="I20" s="35">
        <v>20</v>
      </c>
      <c r="J20" s="35">
        <v>19</v>
      </c>
      <c r="K20" s="35">
        <v>20</v>
      </c>
      <c r="L20" s="35">
        <v>21</v>
      </c>
      <c r="M20" s="35">
        <v>22</v>
      </c>
      <c r="N20" s="13"/>
      <c r="O20" s="13"/>
      <c r="P20" s="13"/>
      <c r="Q20" s="13"/>
      <c r="R20" s="13"/>
      <c r="S20" s="13"/>
      <c r="T20" s="35">
        <v>22</v>
      </c>
      <c r="U20" s="35">
        <v>9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21" s="7" customFormat="1" ht="15" customHeight="1">
      <c r="A21" s="8">
        <v>95</v>
      </c>
      <c r="B21" s="9" t="s">
        <v>55</v>
      </c>
      <c r="C21" s="10">
        <f>SUM(C22:C37)</f>
        <v>458</v>
      </c>
      <c r="D21" s="10">
        <f aca="true" t="shared" si="5" ref="D21:I21">SUM(D22:D37)</f>
        <v>227</v>
      </c>
      <c r="E21" s="10">
        <f t="shared" si="5"/>
        <v>231</v>
      </c>
      <c r="F21" s="10">
        <f t="shared" si="5"/>
        <v>71</v>
      </c>
      <c r="G21" s="10">
        <f t="shared" si="5"/>
        <v>107</v>
      </c>
      <c r="H21" s="10">
        <f t="shared" si="5"/>
        <v>74</v>
      </c>
      <c r="I21" s="10">
        <f t="shared" si="5"/>
        <v>61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>
        <f>SUM(T22:T36)</f>
        <v>82</v>
      </c>
      <c r="U21" s="10">
        <f>SUM(U22:U36)</f>
        <v>63</v>
      </c>
    </row>
    <row r="22" spans="1:53" ht="15" customHeight="1">
      <c r="A22" s="11">
        <v>95</v>
      </c>
      <c r="B22" s="35" t="s">
        <v>60</v>
      </c>
      <c r="C22" s="35">
        <f>SUM(D22:E22)</f>
        <v>11</v>
      </c>
      <c r="D22" s="35">
        <v>6</v>
      </c>
      <c r="E22" s="35">
        <v>5</v>
      </c>
      <c r="F22" s="35">
        <v>6</v>
      </c>
      <c r="G22" s="35">
        <v>5</v>
      </c>
      <c r="H22" s="35" t="s">
        <v>35</v>
      </c>
      <c r="I22" s="35" t="s">
        <v>35</v>
      </c>
      <c r="J22" s="13" t="s">
        <v>35</v>
      </c>
      <c r="K22" s="13" t="s">
        <v>35</v>
      </c>
      <c r="L22" s="13" t="s">
        <v>35</v>
      </c>
      <c r="M22" s="13" t="s">
        <v>35</v>
      </c>
      <c r="N22" s="13"/>
      <c r="O22" s="13"/>
      <c r="P22" s="13"/>
      <c r="Q22" s="13"/>
      <c r="R22" s="13"/>
      <c r="S22" s="13"/>
      <c r="T22" s="35" t="s">
        <v>67</v>
      </c>
      <c r="U22" s="35" t="s">
        <v>67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5" customHeight="1">
      <c r="A23" s="11">
        <v>95</v>
      </c>
      <c r="B23" s="35" t="s">
        <v>45</v>
      </c>
      <c r="C23" s="35">
        <f aca="true" t="shared" si="6" ref="C23:C37">SUM(D23:E23)</f>
        <v>8</v>
      </c>
      <c r="D23" s="35">
        <v>6</v>
      </c>
      <c r="E23" s="35">
        <v>2</v>
      </c>
      <c r="F23" s="35">
        <v>6</v>
      </c>
      <c r="G23" s="35">
        <v>2</v>
      </c>
      <c r="H23" s="35" t="s">
        <v>35</v>
      </c>
      <c r="I23" s="35" t="s">
        <v>35</v>
      </c>
      <c r="J23" s="13" t="s">
        <v>35</v>
      </c>
      <c r="K23" s="13" t="s">
        <v>35</v>
      </c>
      <c r="L23" s="13" t="s">
        <v>35</v>
      </c>
      <c r="M23" s="13" t="s">
        <v>35</v>
      </c>
      <c r="N23" s="13"/>
      <c r="O23" s="13"/>
      <c r="P23" s="13"/>
      <c r="Q23" s="13"/>
      <c r="R23" s="13"/>
      <c r="S23" s="13"/>
      <c r="T23" s="35" t="s">
        <v>35</v>
      </c>
      <c r="U23" s="35" t="s">
        <v>35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5" customHeight="1">
      <c r="A24" s="11">
        <v>95</v>
      </c>
      <c r="B24" s="35" t="s">
        <v>61</v>
      </c>
      <c r="C24" s="35">
        <f t="shared" si="6"/>
        <v>6</v>
      </c>
      <c r="D24" s="35">
        <v>3</v>
      </c>
      <c r="E24" s="35">
        <v>3</v>
      </c>
      <c r="F24" s="35">
        <v>3</v>
      </c>
      <c r="G24" s="35">
        <v>3</v>
      </c>
      <c r="H24" s="35" t="s">
        <v>35</v>
      </c>
      <c r="I24" s="35" t="s">
        <v>35</v>
      </c>
      <c r="J24" s="13" t="s">
        <v>35</v>
      </c>
      <c r="K24" s="13" t="s">
        <v>35</v>
      </c>
      <c r="L24" s="13" t="s">
        <v>35</v>
      </c>
      <c r="M24" s="13" t="s">
        <v>35</v>
      </c>
      <c r="N24" s="13"/>
      <c r="O24" s="13"/>
      <c r="P24" s="13"/>
      <c r="Q24" s="13"/>
      <c r="R24" s="13"/>
      <c r="S24" s="13"/>
      <c r="T24" s="35" t="s">
        <v>35</v>
      </c>
      <c r="U24" s="35" t="s">
        <v>35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5" customHeight="1">
      <c r="A25" s="11">
        <v>95</v>
      </c>
      <c r="B25" s="35" t="s">
        <v>48</v>
      </c>
      <c r="C25" s="35">
        <f t="shared" si="6"/>
        <v>92</v>
      </c>
      <c r="D25" s="35">
        <f>F25+H25+T25</f>
        <v>49</v>
      </c>
      <c r="E25" s="35">
        <f>G25+I25+U25</f>
        <v>43</v>
      </c>
      <c r="F25" s="35">
        <v>5</v>
      </c>
      <c r="G25" s="35">
        <v>10</v>
      </c>
      <c r="H25" s="35">
        <v>19</v>
      </c>
      <c r="I25" s="35">
        <v>14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35">
        <v>25</v>
      </c>
      <c r="U25" s="35">
        <v>19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5" customHeight="1">
      <c r="A26" s="11">
        <v>95</v>
      </c>
      <c r="B26" s="35" t="s">
        <v>43</v>
      </c>
      <c r="C26" s="35">
        <f t="shared" si="6"/>
        <v>19</v>
      </c>
      <c r="D26" s="35">
        <f aca="true" t="shared" si="7" ref="D26:D37">F26+H26+T26</f>
        <v>11</v>
      </c>
      <c r="E26" s="35">
        <f aca="true" t="shared" si="8" ref="E26:E37">G26+I26+U26</f>
        <v>8</v>
      </c>
      <c r="F26" s="35">
        <v>7</v>
      </c>
      <c r="G26" s="35">
        <v>4</v>
      </c>
      <c r="H26" s="35">
        <v>4</v>
      </c>
      <c r="I26" s="35">
        <v>4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35"/>
      <c r="U26" s="35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" customHeight="1">
      <c r="A27" s="11">
        <v>95</v>
      </c>
      <c r="B27" s="35" t="s">
        <v>38</v>
      </c>
      <c r="C27" s="35">
        <f t="shared" si="6"/>
        <v>21</v>
      </c>
      <c r="D27" s="35">
        <f t="shared" si="7"/>
        <v>10</v>
      </c>
      <c r="E27" s="35">
        <f t="shared" si="8"/>
        <v>11</v>
      </c>
      <c r="F27" s="35">
        <v>3</v>
      </c>
      <c r="G27" s="35">
        <v>7</v>
      </c>
      <c r="H27" s="35">
        <v>7</v>
      </c>
      <c r="I27" s="35">
        <v>4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35"/>
      <c r="U27" s="35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" customHeight="1">
      <c r="A28" s="11">
        <v>95</v>
      </c>
      <c r="B28" s="35" t="s">
        <v>47</v>
      </c>
      <c r="C28" s="35">
        <f t="shared" si="6"/>
        <v>84</v>
      </c>
      <c r="D28" s="35">
        <f t="shared" si="7"/>
        <v>56</v>
      </c>
      <c r="E28" s="35">
        <f t="shared" si="8"/>
        <v>28</v>
      </c>
      <c r="F28" s="35">
        <v>14</v>
      </c>
      <c r="G28" s="35">
        <v>9</v>
      </c>
      <c r="H28" s="35">
        <v>19</v>
      </c>
      <c r="I28" s="35">
        <v>8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35">
        <v>23</v>
      </c>
      <c r="U28" s="35">
        <v>11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5" customHeight="1">
      <c r="A29" s="11">
        <v>95</v>
      </c>
      <c r="B29" s="35" t="s">
        <v>42</v>
      </c>
      <c r="C29" s="35">
        <f t="shared" si="6"/>
        <v>8</v>
      </c>
      <c r="D29" s="35">
        <f t="shared" si="7"/>
        <v>5</v>
      </c>
      <c r="E29" s="35">
        <f t="shared" si="8"/>
        <v>3</v>
      </c>
      <c r="F29" s="35">
        <v>5</v>
      </c>
      <c r="G29" s="35">
        <v>3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" customHeight="1">
      <c r="A30" s="11">
        <v>95</v>
      </c>
      <c r="B30" s="35" t="s">
        <v>46</v>
      </c>
      <c r="C30" s="35">
        <f t="shared" si="6"/>
        <v>25</v>
      </c>
      <c r="D30" s="35">
        <f t="shared" si="7"/>
        <v>11</v>
      </c>
      <c r="E30" s="35">
        <f t="shared" si="8"/>
        <v>14</v>
      </c>
      <c r="F30" s="35">
        <v>4</v>
      </c>
      <c r="G30" s="35">
        <v>9</v>
      </c>
      <c r="H30" s="35">
        <v>7</v>
      </c>
      <c r="I30" s="35">
        <v>5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" customHeight="1">
      <c r="A31" s="11">
        <v>95</v>
      </c>
      <c r="B31" s="35" t="s">
        <v>49</v>
      </c>
      <c r="C31" s="35">
        <f t="shared" si="6"/>
        <v>83</v>
      </c>
      <c r="D31" s="35">
        <f t="shared" si="7"/>
        <v>50</v>
      </c>
      <c r="E31" s="35">
        <f t="shared" si="8"/>
        <v>33</v>
      </c>
      <c r="F31" s="35">
        <v>10</v>
      </c>
      <c r="G31" s="35">
        <v>6</v>
      </c>
      <c r="H31" s="35">
        <v>15</v>
      </c>
      <c r="I31" s="35">
        <v>10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>
        <v>25</v>
      </c>
      <c r="U31" s="35">
        <v>17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" customHeight="1">
      <c r="A32" s="11">
        <v>95</v>
      </c>
      <c r="B32" s="35" t="s">
        <v>62</v>
      </c>
      <c r="C32" s="35">
        <f t="shared" si="6"/>
        <v>9</v>
      </c>
      <c r="D32" s="35">
        <f t="shared" si="7"/>
        <v>2</v>
      </c>
      <c r="E32" s="35">
        <f t="shared" si="8"/>
        <v>7</v>
      </c>
      <c r="F32" s="35">
        <v>2</v>
      </c>
      <c r="G32" s="35">
        <v>7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" customHeight="1">
      <c r="A33" s="11">
        <v>95</v>
      </c>
      <c r="B33" s="35" t="s">
        <v>40</v>
      </c>
      <c r="C33" s="35">
        <f t="shared" si="6"/>
        <v>8</v>
      </c>
      <c r="D33" s="35">
        <f t="shared" si="7"/>
        <v>1</v>
      </c>
      <c r="E33" s="35">
        <f t="shared" si="8"/>
        <v>7</v>
      </c>
      <c r="F33" s="35">
        <v>1</v>
      </c>
      <c r="G33" s="35">
        <v>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5" customHeight="1">
      <c r="A34" s="11">
        <v>95</v>
      </c>
      <c r="B34" s="35" t="s">
        <v>63</v>
      </c>
      <c r="C34" s="35">
        <f t="shared" si="6"/>
        <v>10</v>
      </c>
      <c r="D34" s="35">
        <f t="shared" si="7"/>
        <v>0</v>
      </c>
      <c r="E34" s="35">
        <f t="shared" si="8"/>
        <v>10</v>
      </c>
      <c r="F34" s="35">
        <v>0</v>
      </c>
      <c r="G34" s="35">
        <v>10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5" customHeight="1">
      <c r="A35" s="11">
        <v>95</v>
      </c>
      <c r="B35" s="35" t="s">
        <v>64</v>
      </c>
      <c r="C35" s="35">
        <f t="shared" si="6"/>
        <v>9</v>
      </c>
      <c r="D35" s="35">
        <f t="shared" si="7"/>
        <v>1</v>
      </c>
      <c r="E35" s="35">
        <f t="shared" si="8"/>
        <v>8</v>
      </c>
      <c r="F35" s="35">
        <v>1</v>
      </c>
      <c r="G35" s="35">
        <v>8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" customHeight="1">
      <c r="A36" s="11">
        <v>95</v>
      </c>
      <c r="B36" s="35" t="s">
        <v>65</v>
      </c>
      <c r="C36" s="35">
        <f t="shared" si="6"/>
        <v>58</v>
      </c>
      <c r="D36" s="35">
        <f t="shared" si="7"/>
        <v>15</v>
      </c>
      <c r="E36" s="35">
        <f t="shared" si="8"/>
        <v>43</v>
      </c>
      <c r="F36" s="35">
        <v>3</v>
      </c>
      <c r="G36" s="35">
        <v>11</v>
      </c>
      <c r="H36" s="35">
        <v>3</v>
      </c>
      <c r="I36" s="35">
        <v>16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>
        <v>9</v>
      </c>
      <c r="U36" s="35">
        <v>16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5" customHeight="1">
      <c r="A37" s="11">
        <v>95</v>
      </c>
      <c r="B37" s="35" t="s">
        <v>66</v>
      </c>
      <c r="C37" s="35">
        <f t="shared" si="6"/>
        <v>7</v>
      </c>
      <c r="D37" s="35">
        <f t="shared" si="7"/>
        <v>1</v>
      </c>
      <c r="E37" s="35">
        <f t="shared" si="8"/>
        <v>6</v>
      </c>
      <c r="F37" s="35">
        <v>1</v>
      </c>
      <c r="G37" s="35">
        <v>6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5" customHeight="1">
      <c r="A38" s="8">
        <v>95</v>
      </c>
      <c r="B38" s="9" t="s">
        <v>69</v>
      </c>
      <c r="C38" s="34">
        <v>3</v>
      </c>
      <c r="D38" s="34">
        <v>1</v>
      </c>
      <c r="E38" s="34">
        <v>2</v>
      </c>
      <c r="F38" s="34">
        <v>1</v>
      </c>
      <c r="G38" s="34">
        <v>2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5" customHeight="1">
      <c r="A39" s="11">
        <v>95</v>
      </c>
      <c r="B39" s="35" t="s">
        <v>66</v>
      </c>
      <c r="C39" s="35">
        <v>3</v>
      </c>
      <c r="D39" s="35">
        <v>1</v>
      </c>
      <c r="E39" s="35">
        <v>2</v>
      </c>
      <c r="F39" s="35">
        <v>1</v>
      </c>
      <c r="G39" s="35">
        <v>2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6.5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6.5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6.5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1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14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14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14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14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14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14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14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14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14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14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14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4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4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4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4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4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4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4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4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14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14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14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14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14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14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14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14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14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14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14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14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14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14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14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14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14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14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14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14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14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14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14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14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14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14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14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14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14"/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14"/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14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14"/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14"/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14"/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14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14"/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14"/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14"/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14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14"/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14"/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14"/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14"/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14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14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14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14"/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14"/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4"/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14"/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14"/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14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14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14"/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14"/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14"/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14"/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14"/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14"/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14"/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14"/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4"/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14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14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14"/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14"/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14"/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14"/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14"/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14"/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14"/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14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14"/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14"/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4"/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14"/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14"/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14"/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14"/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14"/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14"/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14"/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14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14"/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14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14"/>
      <c r="B154" s="1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14"/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4"/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14"/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14"/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14"/>
      <c r="B159" s="1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14"/>
      <c r="B160" s="1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14"/>
      <c r="B161" s="1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14"/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14"/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14"/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14"/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14"/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14"/>
      <c r="B167" s="15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14"/>
      <c r="B168" s="15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4"/>
      <c r="B169" s="15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14"/>
      <c r="B170" s="15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14"/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14"/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14"/>
      <c r="B173" s="1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14"/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14"/>
      <c r="B175" s="15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14"/>
      <c r="B176" s="15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14"/>
      <c r="B177" s="15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14"/>
      <c r="B178" s="15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14"/>
      <c r="B179" s="15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14"/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14"/>
      <c r="B181" s="15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4"/>
      <c r="B182" s="15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14"/>
      <c r="B183" s="15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14"/>
      <c r="B184" s="15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14"/>
      <c r="B185" s="15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14"/>
      <c r="B186" s="15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14"/>
      <c r="B187" s="1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14"/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14"/>
      <c r="B189" s="15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14"/>
      <c r="B190" s="15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14"/>
      <c r="B191" s="15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14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14"/>
      <c r="B193" s="15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14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4"/>
      <c r="B195" s="15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14"/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14"/>
      <c r="B197" s="1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14"/>
      <c r="B198" s="15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14"/>
      <c r="B199" s="1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14"/>
      <c r="B200" s="1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14"/>
      <c r="B201" s="15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14"/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14"/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14"/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14"/>
      <c r="B205" s="15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14"/>
      <c r="B206" s="15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14"/>
      <c r="B207" s="15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14"/>
      <c r="B208" s="15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14"/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14"/>
      <c r="B210" s="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14"/>
      <c r="B211" s="15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14"/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14"/>
      <c r="B213" s="15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14"/>
      <c r="B214" s="15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14"/>
      <c r="B215" s="15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14"/>
      <c r="B216" s="15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14"/>
      <c r="B217" s="15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14"/>
      <c r="B218" s="15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14"/>
      <c r="B219" s="15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14"/>
      <c r="B220" s="15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14"/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14"/>
      <c r="B222" s="1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14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14"/>
      <c r="B224" s="15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14"/>
      <c r="B225" s="15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14"/>
      <c r="B226" s="15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14"/>
      <c r="B227" s="15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14"/>
      <c r="B228" s="15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14"/>
      <c r="B229" s="15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14"/>
      <c r="B230" s="15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14"/>
      <c r="B231" s="15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14"/>
      <c r="B232" s="15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14"/>
      <c r="B233" s="15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14"/>
      <c r="B234" s="15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14"/>
      <c r="B235" s="15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14"/>
      <c r="B236" s="15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14"/>
      <c r="B237" s="15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14"/>
      <c r="B238" s="1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14"/>
      <c r="B239" s="15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14"/>
      <c r="B240" s="15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14"/>
      <c r="B241" s="15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14"/>
      <c r="B242" s="15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14"/>
      <c r="B243" s="15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14"/>
      <c r="B244" s="15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14"/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14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14"/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14"/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14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14"/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14"/>
      <c r="B251" s="15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14"/>
      <c r="B252" s="15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14"/>
      <c r="B253" s="15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14"/>
      <c r="B254" s="15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14"/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14"/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14"/>
      <c r="B257" s="15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14"/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14"/>
      <c r="B259" s="15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14"/>
      <c r="B260" s="15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14"/>
      <c r="B261" s="15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14"/>
      <c r="B262" s="15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14"/>
      <c r="B263" s="15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14"/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14"/>
      <c r="B265" s="15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14"/>
      <c r="B266" s="15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14"/>
      <c r="B267" s="15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14"/>
      <c r="B268" s="15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14"/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14"/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14"/>
      <c r="B271" s="15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14"/>
      <c r="B272" s="15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14"/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14"/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14"/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14"/>
      <c r="B276" s="15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14"/>
      <c r="B277" s="15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14"/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14"/>
      <c r="B279" s="15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14"/>
      <c r="B280" s="15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14"/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14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14"/>
      <c r="B283" s="15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14"/>
      <c r="B284" s="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14"/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14"/>
      <c r="B286" s="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14"/>
      <c r="B287" s="15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14"/>
      <c r="B288" s="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14"/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14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14"/>
      <c r="B291" s="15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14"/>
      <c r="B292" s="15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14"/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14"/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14"/>
      <c r="B295" s="15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14"/>
      <c r="B296" s="15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14"/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14"/>
      <c r="B298" s="15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14"/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14"/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14"/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14"/>
      <c r="B302" s="15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14"/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14"/>
      <c r="B304" s="15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14"/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14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14"/>
      <c r="B307" s="15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14"/>
      <c r="B308" s="15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14"/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14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14"/>
      <c r="B311" s="15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14"/>
      <c r="B312" s="15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14"/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14"/>
      <c r="B314" s="15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14"/>
      <c r="B315" s="15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14"/>
      <c r="B316" s="15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14"/>
      <c r="B317" s="15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14"/>
      <c r="B318" s="15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14"/>
      <c r="B319" s="15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14"/>
      <c r="B320" s="15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14"/>
      <c r="B321" s="15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14"/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14"/>
      <c r="B323" s="15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14"/>
      <c r="B324" s="15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14"/>
      <c r="B325" s="15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14"/>
      <c r="B326" s="15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14"/>
      <c r="B327" s="15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14"/>
      <c r="B328" s="15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14"/>
      <c r="B329" s="15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14"/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14"/>
      <c r="B331" s="15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14"/>
      <c r="B332" s="15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14"/>
      <c r="B333" s="15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14"/>
      <c r="B334" s="15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14"/>
      <c r="B335" s="15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14"/>
      <c r="B336" s="15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14"/>
      <c r="B337" s="15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14"/>
      <c r="B338" s="15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14"/>
      <c r="B339" s="15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14"/>
      <c r="B340" s="15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14"/>
      <c r="B341" s="15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14"/>
      <c r="B342" s="15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14"/>
      <c r="B343" s="15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14"/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14"/>
      <c r="B345" s="15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14"/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14"/>
      <c r="B347" s="15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14"/>
      <c r="B348" s="15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14"/>
      <c r="B349" s="15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14"/>
      <c r="B350" s="15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14"/>
      <c r="B351" s="15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14"/>
      <c r="B352" s="15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14"/>
      <c r="B353" s="15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14"/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14"/>
      <c r="B355" s="15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14"/>
      <c r="B356" s="15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14"/>
      <c r="B357" s="15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14"/>
      <c r="B358" s="15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14"/>
      <c r="B359" s="15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14"/>
      <c r="B360" s="15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14"/>
      <c r="B361" s="15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14"/>
      <c r="B362" s="15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14"/>
      <c r="B363" s="15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14"/>
      <c r="B364" s="15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14"/>
      <c r="B365" s="15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14"/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14"/>
      <c r="B367" s="15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14"/>
      <c r="B368" s="15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14"/>
      <c r="B369" s="15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14"/>
      <c r="B370" s="15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14"/>
      <c r="B371" s="15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14"/>
      <c r="B372" s="15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14"/>
      <c r="B373" s="15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14"/>
      <c r="B374" s="15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14"/>
      <c r="B375" s="15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14"/>
      <c r="B376" s="15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14"/>
      <c r="B377" s="15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14"/>
      <c r="B378" s="15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14"/>
      <c r="B379" s="15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14"/>
      <c r="B380" s="15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14"/>
      <c r="B381" s="15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14"/>
      <c r="B382" s="15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14"/>
      <c r="B383" s="15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14"/>
      <c r="B384" s="15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14"/>
      <c r="B385" s="15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14"/>
      <c r="B386" s="15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14"/>
      <c r="B387" s="15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14"/>
      <c r="B388" s="15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14"/>
      <c r="B389" s="15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14"/>
      <c r="B390" s="15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14"/>
      <c r="B391" s="15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14"/>
      <c r="B392" s="15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14"/>
      <c r="B393" s="15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14"/>
      <c r="B394" s="15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14"/>
      <c r="B395" s="15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14"/>
      <c r="B396" s="15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14"/>
      <c r="B397" s="15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14"/>
      <c r="B398" s="15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14"/>
      <c r="B399" s="15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14"/>
      <c r="B400" s="15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14"/>
      <c r="B401" s="15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14"/>
      <c r="B402" s="15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14"/>
      <c r="B403" s="15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14"/>
      <c r="B404" s="15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14"/>
      <c r="B405" s="15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14"/>
      <c r="B406" s="15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14"/>
      <c r="B407" s="15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14"/>
      <c r="B408" s="15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14"/>
      <c r="B409" s="15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14"/>
      <c r="B410" s="15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14"/>
      <c r="B411" s="15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14"/>
      <c r="B412" s="15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14"/>
      <c r="B413" s="15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14"/>
      <c r="B414" s="15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14"/>
      <c r="B415" s="15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14"/>
      <c r="B416" s="15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14"/>
      <c r="B417" s="15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14"/>
      <c r="B418" s="15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14"/>
      <c r="B419" s="15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14"/>
      <c r="B420" s="15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14"/>
      <c r="B421" s="15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14"/>
      <c r="B422" s="15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14"/>
      <c r="B423" s="15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14"/>
      <c r="B424" s="15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14"/>
      <c r="B425" s="15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14"/>
      <c r="B426" s="15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14"/>
      <c r="B427" s="15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14"/>
      <c r="B428" s="15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14"/>
      <c r="B429" s="15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14"/>
      <c r="B430" s="15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14"/>
      <c r="B431" s="15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14"/>
      <c r="B432" s="15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14"/>
      <c r="B433" s="15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14"/>
      <c r="B434" s="15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14"/>
      <c r="B435" s="15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14"/>
      <c r="B436" s="15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14"/>
      <c r="B437" s="15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14"/>
      <c r="B438" s="15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14"/>
      <c r="B439" s="15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14"/>
      <c r="B440" s="15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14"/>
      <c r="B441" s="15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14"/>
      <c r="B442" s="15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14"/>
      <c r="B443" s="15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14"/>
      <c r="B444" s="15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14"/>
      <c r="B445" s="15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14"/>
      <c r="B446" s="15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14"/>
      <c r="B447" s="15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14"/>
      <c r="B448" s="15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14"/>
      <c r="B449" s="15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14"/>
      <c r="B450" s="15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14"/>
      <c r="B451" s="15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14"/>
      <c r="B452" s="15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14"/>
      <c r="B453" s="15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14"/>
      <c r="B454" s="15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14"/>
      <c r="B455" s="15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14"/>
      <c r="B456" s="15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14"/>
      <c r="B457" s="15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14"/>
      <c r="B458" s="15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14"/>
      <c r="B459" s="15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14"/>
      <c r="B460" s="15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14"/>
      <c r="B461" s="15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14"/>
      <c r="B462" s="15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14"/>
      <c r="B463" s="15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14"/>
      <c r="B464" s="15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14"/>
      <c r="B465" s="15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14"/>
      <c r="B466" s="15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14"/>
      <c r="B467" s="15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14"/>
      <c r="B468" s="15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14"/>
      <c r="B469" s="15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14"/>
      <c r="B470" s="15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14"/>
      <c r="B471" s="15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14"/>
      <c r="B472" s="15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14"/>
      <c r="B473" s="15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14"/>
      <c r="B474" s="15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14"/>
      <c r="B475" s="15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14"/>
      <c r="B476" s="15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14"/>
      <c r="B477" s="15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14"/>
      <c r="B478" s="15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14"/>
      <c r="B479" s="15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14"/>
      <c r="B480" s="15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14"/>
      <c r="B481" s="15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14"/>
      <c r="B482" s="15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14"/>
      <c r="B483" s="15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14"/>
      <c r="B484" s="15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14"/>
      <c r="B485" s="15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14"/>
      <c r="B486" s="15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14"/>
      <c r="B487" s="15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14"/>
      <c r="B488" s="15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14"/>
      <c r="B489" s="15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14"/>
      <c r="B490" s="15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14"/>
      <c r="B491" s="15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14"/>
      <c r="B492" s="15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14"/>
      <c r="B493" s="15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14"/>
      <c r="B494" s="15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14"/>
      <c r="B495" s="15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14"/>
      <c r="B496" s="15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14"/>
      <c r="B497" s="15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14"/>
      <c r="B498" s="15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14"/>
      <c r="B499" s="15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14"/>
      <c r="B500" s="15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14"/>
      <c r="B501" s="15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14"/>
      <c r="B502" s="15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14"/>
      <c r="B503" s="15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14"/>
      <c r="B504" s="15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14"/>
      <c r="B505" s="15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14"/>
      <c r="B506" s="15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14"/>
      <c r="B507" s="15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14"/>
      <c r="B508" s="15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14"/>
      <c r="B509" s="15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14"/>
      <c r="B510" s="15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14"/>
      <c r="B511" s="15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14"/>
      <c r="B512" s="15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14"/>
      <c r="B513" s="15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14"/>
      <c r="B514" s="15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14"/>
      <c r="B515" s="15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14"/>
      <c r="B516" s="15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14"/>
      <c r="B517" s="15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14"/>
      <c r="B518" s="15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14"/>
      <c r="B519" s="15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14"/>
      <c r="B520" s="15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14"/>
      <c r="B521" s="15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14"/>
      <c r="B522" s="15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14"/>
      <c r="B523" s="15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14"/>
      <c r="B524" s="15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14"/>
      <c r="B525" s="15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14"/>
      <c r="B526" s="15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14"/>
      <c r="B527" s="15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14"/>
      <c r="B528" s="15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14"/>
      <c r="B529" s="15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14"/>
      <c r="B530" s="15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14"/>
      <c r="B531" s="15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14"/>
      <c r="B532" s="15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14"/>
      <c r="B533" s="15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14"/>
      <c r="B534" s="15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14"/>
      <c r="B535" s="15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14"/>
      <c r="B536" s="15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14"/>
      <c r="B537" s="15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14"/>
      <c r="B538" s="15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14"/>
      <c r="B539" s="15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14"/>
      <c r="B540" s="15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14"/>
      <c r="B541" s="15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14"/>
      <c r="B542" s="15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14"/>
      <c r="B543" s="15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14"/>
      <c r="B544" s="15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14"/>
      <c r="B545" s="15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14"/>
      <c r="B546" s="15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14"/>
      <c r="B547" s="15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14"/>
      <c r="B548" s="15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14"/>
      <c r="B549" s="15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14"/>
      <c r="B550" s="15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14"/>
      <c r="B551" s="15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14"/>
      <c r="B552" s="15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14"/>
      <c r="B553" s="15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14"/>
      <c r="B554" s="15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14"/>
      <c r="B555" s="15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14"/>
      <c r="B556" s="15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14"/>
      <c r="B557" s="15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14"/>
      <c r="B558" s="15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14"/>
      <c r="B559" s="15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14"/>
      <c r="B560" s="15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14"/>
      <c r="B561" s="15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14"/>
      <c r="B562" s="15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14"/>
      <c r="B563" s="15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14"/>
      <c r="B564" s="15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14"/>
      <c r="B565" s="15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14"/>
      <c r="B566" s="15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14"/>
      <c r="B567" s="15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14"/>
      <c r="B568" s="15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14"/>
      <c r="B569" s="15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14"/>
      <c r="B570" s="15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14"/>
      <c r="B571" s="15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14"/>
      <c r="B572" s="15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14"/>
      <c r="B573" s="15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14"/>
      <c r="B574" s="15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14"/>
      <c r="B575" s="15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14"/>
      <c r="B576" s="15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14"/>
      <c r="B577" s="15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14"/>
      <c r="B578" s="15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14"/>
      <c r="B579" s="15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14"/>
      <c r="B580" s="15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14"/>
      <c r="B581" s="15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14"/>
      <c r="B582" s="15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14"/>
      <c r="B583" s="15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14"/>
      <c r="B584" s="15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14"/>
      <c r="B585" s="15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14"/>
      <c r="B586" s="15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14"/>
      <c r="B587" s="15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14"/>
      <c r="B588" s="15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14"/>
      <c r="B589" s="15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14"/>
      <c r="B590" s="15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14"/>
      <c r="B591" s="15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14"/>
      <c r="B592" s="15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14"/>
      <c r="B593" s="15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14"/>
      <c r="B594" s="15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14"/>
      <c r="B595" s="15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14"/>
      <c r="B596" s="15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14"/>
      <c r="B597" s="15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14"/>
      <c r="B598" s="15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14"/>
      <c r="B599" s="15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14"/>
      <c r="B600" s="15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14"/>
      <c r="B601" s="15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14"/>
      <c r="B602" s="15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14"/>
      <c r="B603" s="15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14"/>
      <c r="B604" s="15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14"/>
      <c r="B605" s="15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14"/>
      <c r="B606" s="15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14"/>
      <c r="B607" s="15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14"/>
      <c r="B608" s="15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14"/>
      <c r="B609" s="15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14"/>
      <c r="B610" s="15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14"/>
      <c r="B611" s="15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14"/>
      <c r="B612" s="15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14"/>
      <c r="B613" s="15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14"/>
      <c r="B614" s="15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14"/>
      <c r="B615" s="15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14"/>
      <c r="B616" s="15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14"/>
      <c r="B617" s="15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14"/>
      <c r="B618" s="15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14"/>
      <c r="B619" s="15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14"/>
      <c r="B620" s="15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14"/>
      <c r="B621" s="15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14"/>
      <c r="B622" s="15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14"/>
      <c r="B623" s="15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14"/>
      <c r="B624" s="15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14"/>
      <c r="B625" s="15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14"/>
      <c r="B626" s="15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14"/>
      <c r="B627" s="15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14"/>
      <c r="B628" s="15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14"/>
      <c r="B629" s="15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14"/>
      <c r="B630" s="15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14"/>
      <c r="B631" s="15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14"/>
      <c r="B632" s="15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14"/>
      <c r="B633" s="15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14"/>
      <c r="B634" s="15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14"/>
      <c r="B635" s="15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14"/>
      <c r="B636" s="15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14"/>
      <c r="B637" s="15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14"/>
      <c r="B638" s="15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14"/>
      <c r="B639" s="15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14"/>
      <c r="B640" s="15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14"/>
      <c r="B641" s="15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14"/>
      <c r="B642" s="15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14"/>
      <c r="B643" s="15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14"/>
      <c r="B644" s="15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14"/>
      <c r="B645" s="15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14"/>
      <c r="B646" s="15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14"/>
      <c r="B647" s="15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14"/>
      <c r="B648" s="15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14"/>
      <c r="B649" s="15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14"/>
      <c r="B650" s="15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14"/>
      <c r="B651" s="15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14"/>
      <c r="B652" s="15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14"/>
      <c r="B653" s="15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14"/>
      <c r="B654" s="15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14"/>
      <c r="B655" s="15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14"/>
      <c r="B656" s="15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14"/>
      <c r="B657" s="15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14"/>
      <c r="B658" s="15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14"/>
      <c r="B659" s="15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14"/>
      <c r="B660" s="15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14"/>
      <c r="B661" s="15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14"/>
      <c r="B662" s="15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14"/>
      <c r="B663" s="15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14"/>
      <c r="B664" s="15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14"/>
      <c r="B665" s="15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14"/>
      <c r="B666" s="15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14"/>
      <c r="B667" s="15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14"/>
      <c r="B668" s="15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14"/>
      <c r="B669" s="15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14"/>
      <c r="B670" s="15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14"/>
      <c r="B671" s="15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14"/>
      <c r="B672" s="15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14"/>
      <c r="B673" s="15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14"/>
      <c r="B674" s="15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14"/>
      <c r="B675" s="15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14"/>
      <c r="B676" s="15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14"/>
      <c r="B677" s="15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14"/>
      <c r="B678" s="15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14"/>
      <c r="B679" s="15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14"/>
      <c r="B680" s="15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14"/>
      <c r="B681" s="15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14"/>
      <c r="B682" s="15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14"/>
      <c r="B683" s="15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14"/>
      <c r="B684" s="15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14"/>
      <c r="B685" s="15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14"/>
      <c r="B686" s="15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14"/>
      <c r="B687" s="15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14"/>
      <c r="B688" s="15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14"/>
      <c r="B689" s="15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14"/>
      <c r="B690" s="15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14"/>
      <c r="B691" s="15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14"/>
      <c r="B692" s="15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14"/>
      <c r="B693" s="15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14"/>
      <c r="B694" s="15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14"/>
      <c r="B695" s="15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14"/>
      <c r="B696" s="15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14"/>
      <c r="B697" s="15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14"/>
      <c r="B698" s="15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14"/>
      <c r="B699" s="15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14"/>
      <c r="B700" s="15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14"/>
      <c r="B701" s="15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14"/>
      <c r="B702" s="15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14"/>
      <c r="B703" s="15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14"/>
      <c r="B704" s="15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14"/>
      <c r="B705" s="15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14"/>
      <c r="B706" s="15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14"/>
      <c r="B707" s="15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14"/>
      <c r="B708" s="15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14"/>
      <c r="B709" s="15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14"/>
      <c r="B710" s="15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14"/>
      <c r="B711" s="15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14"/>
      <c r="B712" s="15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14"/>
      <c r="B713" s="15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14"/>
      <c r="B714" s="15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14"/>
      <c r="B715" s="15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14"/>
      <c r="B716" s="15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14"/>
      <c r="B717" s="15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14"/>
      <c r="B718" s="15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14"/>
      <c r="B719" s="15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14"/>
      <c r="B720" s="15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14"/>
      <c r="B721" s="15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14"/>
      <c r="B722" s="15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14"/>
      <c r="B723" s="15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14"/>
      <c r="B724" s="15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14"/>
      <c r="B725" s="15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14"/>
      <c r="B726" s="15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14"/>
      <c r="B727" s="15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14"/>
      <c r="B728" s="15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14"/>
      <c r="B729" s="15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14"/>
      <c r="B730" s="15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14"/>
      <c r="B731" s="15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14"/>
      <c r="B732" s="15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14"/>
      <c r="B733" s="15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14"/>
      <c r="B734" s="15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14"/>
      <c r="B735" s="15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14"/>
      <c r="B736" s="15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14"/>
      <c r="B737" s="15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22:53" ht="16.5"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22:53" ht="16.5"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</sheetData>
  <mergeCells count="12">
    <mergeCell ref="N2:O2"/>
    <mergeCell ref="P2:Q2"/>
    <mergeCell ref="R2:S2"/>
    <mergeCell ref="T2:U2"/>
    <mergeCell ref="A1:U1"/>
    <mergeCell ref="A2:A3"/>
    <mergeCell ref="B2:B3"/>
    <mergeCell ref="C2:E2"/>
    <mergeCell ref="F2:G2"/>
    <mergeCell ref="H2:I2"/>
    <mergeCell ref="J2:K2"/>
    <mergeCell ref="L2:M2"/>
  </mergeCells>
  <printOptions/>
  <pageMargins left="0.3937007874015748" right="0.17" top="0.03937007874015748" bottom="0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註冊組</cp:lastModifiedBy>
  <cp:lastPrinted>2006-10-27T09:49:20Z</cp:lastPrinted>
  <dcterms:created xsi:type="dcterms:W3CDTF">2004-10-26T09:23:13Z</dcterms:created>
  <dcterms:modified xsi:type="dcterms:W3CDTF">2006-10-27T09:49:40Z</dcterms:modified>
  <cp:category/>
  <cp:version/>
  <cp:contentType/>
  <cp:contentStatus/>
</cp:coreProperties>
</file>